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defaultThemeVersion="124226"/>
  <bookViews>
    <workbookView xWindow="-120" yWindow="-120" windowWidth="29040" windowHeight="15840"/>
  </bookViews>
  <sheets>
    <sheet name="Приложение №2_Q1 2025" sheetId="1" r:id="rId1"/>
    <sheet name="Приложение №4_Q1 2025" sheetId="2" r:id="rId2"/>
  </sheets>
  <definedNames>
    <definedName name="_xlnm.Print_Titles" localSheetId="0">'Приложение №2_Q1 2025'!$12:$12</definedName>
  </definedNames>
  <calcPr calcId="191028" iterate="1"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7" i="1" l="1"/>
  <c r="C60" i="1" l="1"/>
  <c r="C50" i="1" l="1"/>
  <c r="C38" i="1" l="1"/>
  <c r="C61" i="1" s="1"/>
  <c r="D15" i="2" l="1"/>
  <c r="D13" i="2"/>
  <c r="D16" i="2" s="1"/>
  <c r="D11" i="2"/>
  <c r="C62" i="1" l="1"/>
</calcChain>
</file>

<file path=xl/sharedStrings.xml><?xml version="1.0" encoding="utf-8"?>
<sst xmlns="http://schemas.openxmlformats.org/spreadsheetml/2006/main" count="199" uniqueCount="166">
  <si>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</si>
  <si>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</si>
  <si>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</si>
  <si>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</si>
  <si>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</si>
  <si>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</si>
  <si>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</si>
  <si>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</si>
  <si>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</si>
  <si>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</si>
  <si>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</si>
  <si>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</si>
  <si>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</si>
  <si>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</si>
  <si>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</si>
  <si>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</si>
  <si>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</si>
  <si>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</si>
  <si>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</si>
  <si>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</si>
  <si>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</si>
  <si>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</si>
  <si>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</si>
  <si>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</si>
  <si>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</si>
  <si>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</si>
  <si>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</si>
  <si>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</si>
  <si>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</si>
  <si>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</si>
  <si>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</si>
  <si>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</si>
  <si>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</si>
  <si>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</si>
  <si>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</si>
  <si>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</si>
  <si>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</si>
  <si>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</si>
  <si>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</si>
  <si>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</si>
  <si>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</si>
  <si>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</si>
  <si>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</si>
  <si>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</si>
  <si>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</si>
  <si>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</si>
  <si>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</si>
  <si>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</si>
  <si>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</si>
  <si>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</si>
  <si>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</si>
  <si>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</si>
  <si>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за 1-то тримесечие на 2025 г.</t>
  </si>
  <si>
    <t>USD/BGN rate 31.03.2025 г.</t>
  </si>
  <si>
    <t>Стойност 
(хил.лв.без ДДС) за 1-то тримесечие на 2025 г.</t>
  </si>
  <si>
    <t>Период на отчитане: 01.01.2025 - 31.03.2025 г.</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</si>
  <si>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</si>
  <si>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</si>
  <si>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</si>
  <si>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</si>
  <si>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</si>
  <si>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</si>
  <si>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 69 900 лв. без ДДС - прогнозна ст.; 68 701лв.  без ДДС - стойност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</si>
  <si>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</si>
  <si>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</si>
  <si>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</si>
  <si>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</si>
  <si>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</si>
  <si>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</si>
  <si>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</si>
  <si>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</si>
  <si>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01352-2024-0004</t>
  </si>
  <si>
    <t xml:space="preserve">№ 1434/10.04.2024г. </t>
  </si>
  <si>
    <t>Адвокатско дружество "БУЗЕВА И ПАРТНЬОРИ"</t>
  </si>
  <si>
    <t xml:space="preserve">
От 10 апр 2024 (сря) До 10 апр 2026 (пет)</t>
  </si>
  <si>
    <t>Застраховане на имущество и отговорност на "Булгаргаз" ЕАД в три обособени позиции</t>
  </si>
  <si>
    <t xml:space="preserve">Публично състезание </t>
  </si>
  <si>
    <t>Чл. 18, ал. 1, т. 12 от ЗОП</t>
  </si>
  <si>
    <t>01352-2024-0010</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</si>
  <si>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</si>
  <si>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№1456/11.09.2024г. </t>
  </si>
  <si>
    <t>ЗАСТРАХОВАТЕЛНО АКЦИОНЕРНО ДРУЖЕСТВО "ОЗК - ЗАСТРАХОВАНЕ " АД 121265177</t>
  </si>
  <si>
    <t>От 12 сеп 2024 (чет) До 11 сеп 2025 (чет)</t>
  </si>
  <si>
    <t xml:space="preserve">№ 1457/11.09.2024г. </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</si>
  <si>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</si>
  <si>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 xml:space="preserve">№ 1458/11.09.2024г. </t>
  </si>
  <si>
    <t xml:space="preserve">"Пряко договаряне" </t>
  </si>
  <si>
    <t xml:space="preserve">чл. 182, ал. 1, вр с чл. 79., ал. 1, т. 3, б. "в" от ЗОП </t>
  </si>
  <si>
    <t>„Осигуряване на самолетни билети и хотелски настанявания при служебни пътувания в страната и чужбина на служителите на „Булгаргаз“ ЕАД“</t>
  </si>
  <si>
    <t>Публично състезание</t>
  </si>
  <si>
    <t>01352-2024-0003</t>
  </si>
  <si>
    <t xml:space="preserve">№ 1422/15.03.2024г. </t>
  </si>
  <si>
    <t>АРГУС ТРАВЕЛ ИНТЕРНЕШЪНЪЛ ЕООД</t>
  </si>
  <si>
    <t>От 15 мар 2024 (пет) До 15 мар 2025 (съб)</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</si>
  <si>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27.03.2024г. до 26.03.2025г./Entering into an annual subscription with Argus Media Limited for the Argus European Natural Gas, Argus Gas Connections and Argus LNG Daily publications and access to the Argus Media online platform for the period from 27.03.2024 to 26.03.2025.</t>
  </si>
  <si>
    <t>01352-2024-0005</t>
  </si>
  <si>
    <t xml:space="preserve">№ 1423/15.03.2024г. </t>
  </si>
  <si>
    <t>Argus Media Limited</t>
  </si>
  <si>
    <t xml:space="preserve">27.03.2024- 26.03.2025г. </t>
  </si>
  <si>
    <t xml:space="preserve">55 243 USD </t>
  </si>
  <si>
    <t>„Сключване на годишен абонамент с ICIS за изданието ICIS Gas Insight и достъп до онлайн платформата на ICIS“/Entering into an annual subscription with ICIS for the ICIS Gas Insight and access to the ICIS online platform</t>
  </si>
  <si>
    <t>01352-2024-0006</t>
  </si>
  <si>
    <t>№ PLC-ND-2024206</t>
  </si>
  <si>
    <t>ICIS</t>
  </si>
  <si>
    <t>От 11 мар 2024 (пон) До 10 мар 2025 (пон)</t>
  </si>
  <si>
    <t>29 525,00 Euro</t>
  </si>
  <si>
    <t>„Абонаментна поддръжка на „Булгаргаз“ ЕАД, във връзка с ползването на програмни продукти от серията АЖУРÒL“</t>
  </si>
  <si>
    <t>01352-2024-0008</t>
  </si>
  <si>
    <t xml:space="preserve">№ 1446/13.06.2024г. </t>
  </si>
  <si>
    <t>БОНЕВ СОФТ ОДИТИНГ ООД</t>
  </si>
  <si>
    <t>От 29 апр 2024 (пон) До 28 апр 2025 (пон)</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</si>
  <si>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</si>
  <si>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вр. с чл. 79, ал. 1, т.5 от ЗОП </t>
  </si>
  <si>
    <t>01352-2024-0011</t>
  </si>
  <si>
    <t>№1459/16.09.2024г.</t>
  </si>
  <si>
    <t>ВИП СЕКЮРИТИ ЕООД</t>
  </si>
  <si>
    <t>От 16 сеп 2024 (пон) до 16 сеп 2025 (вто)</t>
  </si>
  <si>
    <t xml:space="preserve">
„Промяна и добавяне на функции на програмен модул „Доставки“ (https://delivery.bulgargaz.bg) и осигуряване на техническа поддръжка на модула“</t>
  </si>
  <si>
    <t>01352-2023-0008</t>
  </si>
  <si>
    <t>№ 1354/28.06.2023г.</t>
  </si>
  <si>
    <t>ЕИК/Идентификатор  121819662</t>
  </si>
  <si>
    <t xml:space="preserve">
От 28 юни 2023 (сря) До 31 май 2025 (съб)</t>
  </si>
  <si>
    <t>„Промяна и добавяне на функции на програмен модул „Доставки“ (https://delivery.bulgargaz.bg)</t>
  </si>
  <si>
    <t>01352-2024-0007</t>
  </si>
  <si>
    <t xml:space="preserve">№ 1427/20.03.2024г. </t>
  </si>
  <si>
    <t>УЕБ ТРЕЙД ЕООД</t>
  </si>
  <si>
    <t xml:space="preserve">от 20.03.2024г. До 31.05.2025г. </t>
  </si>
  <si>
    <t>„Консултантски услуги по прилагане на данъчното и счетоводното законодателство за нуждите на „Булгаргаз“ ЕАД“</t>
  </si>
  <si>
    <t>01352-2023-0011</t>
  </si>
  <si>
    <t>№ 1400/29.11.2023</t>
  </si>
  <si>
    <t>ФИЛИПОВ И ПАРТНЬОРИ ООД; ЕИК/Идентификатор  175283032</t>
  </si>
  <si>
    <t>От 29 ное 2023 (сря) До 29 ное 2025 (съб)</t>
  </si>
  <si>
    <t>„Избор на лицензирана преводаческа агенция за осигуряване на писмени преводачески услуги за нуждите на „Булгаргаз“ ЕАД“</t>
  </si>
  <si>
    <t>01352-2023-0012</t>
  </si>
  <si>
    <t xml:space="preserve">№ 1418/09.02.2024 г. </t>
  </si>
  <si>
    <t>ИНТЕРЛАНГ ЕООД ЕИК/Идентификатор  121162565</t>
  </si>
  <si>
    <t>От 09 фев 2024 (пет) До 09 фев 2025 (нед)</t>
  </si>
  <si>
    <t>„Внедряване на архитектура по изграждане на цялостна защита на IT инфраструктурата на „Булгаргаз“ ЕАД“</t>
  </si>
  <si>
    <t>01352-2024-0001</t>
  </si>
  <si>
    <t>№ 1449/23.07.2024г.</t>
  </si>
  <si>
    <t>От 23 юли 2024 (вто) До 27 ное 2027 (съб)</t>
  </si>
  <si>
    <t>От 18 мар 2025 (вто) До 17 мар 2026 (вто)</t>
  </si>
  <si>
    <t xml:space="preserve">№ 1488/10.03.2025 </t>
  </si>
  <si>
    <t>01352-2025-0002</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</si>
  <si>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27.03.2025г. до 26.03.2026г.“/Entering into an annual subscription with Argus Media Limited for the Argus European Natural Gas, Argus Gas Connections and Argus LNG Daily publications and access to the Argus Media online platform for the period from 27.03.2025 to 26.03.2026.</t>
  </si>
  <si>
    <t>01352-2025-0003</t>
  </si>
  <si>
    <t>От 27 мар 2025 (чет) До 26 мар 2026 (чет)</t>
  </si>
  <si>
    <t>№1491/04.04.2025</t>
  </si>
  <si>
    <t>„Промяна и добавяне на функции на програмен модул „Доставки“ (https://delivery.bulgargaz.bg) и осигуряване на техническа поддръжка на модула“</t>
  </si>
  <si>
    <t>01352-2025-0001</t>
  </si>
  <si>
    <t xml:space="preserve">от 11.02.2025 г. до 31.05.2027 г. </t>
  </si>
  <si>
    <t xml:space="preserve">№1485/11.02.2025г. </t>
  </si>
  <si>
    <t>От 12 окт 2021 (вто) До 12 мар 2026 (чет)</t>
  </si>
  <si>
    <t>до изпълнение на задълженията на страните  -  От 21 сеп 2021 (вто) До 21 яну 2027 (чет)</t>
  </si>
  <si>
    <t xml:space="preserve"> 32 500,00 Euro</t>
  </si>
  <si>
    <t>59 731,00 USD</t>
  </si>
  <si>
    <t>Покупка на природен газ</t>
  </si>
  <si>
    <t>Плащания към свързани лица</t>
  </si>
  <si>
    <t>Плащания към и възстановени суми от  други контрагенти</t>
  </si>
  <si>
    <t>Плащания за данък върху дохода</t>
  </si>
  <si>
    <t>Плащания на получени заеми от банки по овърдрафт</t>
  </si>
  <si>
    <t>Плащания на получени заеми - свързани лица</t>
  </si>
  <si>
    <t>Плащания на лихви по заеми от банки</t>
  </si>
  <si>
    <t>Обезценка на парични средства</t>
  </si>
  <si>
    <t>№ 2 - Застраховка на стоково-материални запаси (природен газ) в подземно газохранилище Чирен</t>
  </si>
  <si>
    <t>Неустойка за забавено плащане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</si>
</sst>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 _л_в_._-;\-* #,##0.00\ _л_в_._-;_-* &quot;-&quot;??\ _л_в_._-;_-@_-"/>
    <numFmt numFmtId="165" formatCode="#,##0;&quot;(&quot;#,##0&quot;)&quot;;&quot;-&quot;"/>
    <numFmt numFmtId="166" formatCode="mmmm/yyyy"/>
  </numFmts>
  <fonts count="23"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i/>
      <sz val="10"/>
      <name val="Times New Roman"/>
      <family val="1"/>
      <charset val="204"/>
    </font>
    <font>
      <b/>
      <sz val="8"/>
      <color rgb="FFFF0000"/>
      <name val="Times New Roman"/>
      <family val="1"/>
      <charset val="204"/>
    </font>
    <font>
      <b/>
      <u/>
      <sz val="8"/>
      <color rgb="FFFF0000"/>
      <name val="Times New Roman"/>
      <family val="1"/>
      <charset val="204"/>
    </font>
    <font>
      <sz val="10"/>
      <color rgb="FF333333"/>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1">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165" fontId="12"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2" fillId="0" borderId="0" xfId="0" applyNumberFormat="1" applyFont="1" applyAlignment="1">
      <alignment horizontal="right" vertical="center" wrapText="1"/>
    </xf>
    <xf numFmtId="164" fontId="3" fillId="0" borderId="0" xfId="0" applyNumberFormat="1" applyFont="1"/>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vertical="center" wrapText="1"/>
    </xf>
    <xf numFmtId="0" fontId="16" fillId="0" borderId="1" xfId="0" applyFont="1" applyBorder="1" applyAlignment="1">
      <alignment vertical="center" wrapText="1"/>
    </xf>
    <xf numFmtId="0" fontId="14" fillId="0" borderId="1" xfId="0" applyFont="1" applyBorder="1" applyAlignment="1">
      <alignment horizontal="center" vertical="center" wrapText="1"/>
    </xf>
    <xf numFmtId="166" fontId="14" fillId="0" borderId="1" xfId="0" applyNumberFormat="1"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right"/>
    </xf>
    <xf numFmtId="0" fontId="7" fillId="0" borderId="1" xfId="0" applyFont="1" applyBorder="1"/>
    <xf numFmtId="0" fontId="10" fillId="0" borderId="1" xfId="0" applyFont="1" applyBorder="1"/>
    <xf numFmtId="165" fontId="12" fillId="0" borderId="1" xfId="0" applyNumberFormat="1" applyFont="1" applyBorder="1" applyAlignment="1">
      <alignment vertical="center" wrapText="1"/>
    </xf>
    <xf numFmtId="0" fontId="19" fillId="0" borderId="1" xfId="0" applyFont="1" applyBorder="1" applyAlignment="1">
      <alignment horizontal="left" vertical="center" wrapText="1" indent="2"/>
    </xf>
    <xf numFmtId="0" fontId="10" fillId="0" borderId="1" xfId="0" applyFont="1" applyBorder="1" applyAlignment="1">
      <alignment horizontal="left" vertical="center" wrapText="1" indent="2"/>
    </xf>
    <xf numFmtId="0" fontId="21" fillId="3" borderId="0" xfId="0" applyFont="1" applyFill="1" applyAlignment="1">
      <alignment vertical="center" wrapText="1"/>
    </xf>
    <xf numFmtId="0" fontId="20" fillId="3" borderId="0" xfId="0" applyFont="1" applyFill="1" applyAlignment="1">
      <alignment horizontal="left" vertical="center" wrapText="1" indent="4"/>
    </xf>
    <xf numFmtId="0" fontId="20" fillId="3" borderId="0" xfId="0" applyFont="1" applyFill="1" applyAlignment="1">
      <alignment horizontal="left" indent="4"/>
    </xf>
    <xf numFmtId="0" fontId="2" fillId="3" borderId="0" xfId="0" applyFont="1" applyFill="1" applyAlignment="1">
      <alignment vertical="center" wrapText="1"/>
    </xf>
    <xf numFmtId="0" fontId="10" fillId="3" borderId="1" xfId="0" applyFont="1" applyFill="1" applyBorder="1" applyAlignment="1">
      <alignment vertical="center" wrapText="1"/>
    </xf>
    <xf numFmtId="165" fontId="10" fillId="3" borderId="1" xfId="0" applyNumberFormat="1" applyFont="1" applyFill="1" applyBorder="1" applyAlignment="1">
      <alignment vertical="center" wrapText="1"/>
    </xf>
    <xf numFmtId="165" fontId="12" fillId="3" borderId="1" xfId="0" applyNumberFormat="1" applyFont="1" applyFill="1" applyBorder="1" applyAlignment="1">
      <alignment vertical="center" wrapText="1"/>
    </xf>
    <xf numFmtId="3" fontId="10" fillId="3" borderId="1" xfId="0" applyNumberFormat="1" applyFont="1" applyFill="1" applyBorder="1" applyAlignment="1">
      <alignment horizontal="right" vertical="center" wrapText="1"/>
    </xf>
    <xf numFmtId="165" fontId="7" fillId="3" borderId="1" xfId="0" applyNumberFormat="1" applyFont="1" applyFill="1" applyBorder="1" applyAlignment="1">
      <alignment horizontal="right" vertical="center" wrapText="1"/>
    </xf>
    <xf numFmtId="3" fontId="10" fillId="3" borderId="1" xfId="1" applyNumberFormat="1" applyFont="1" applyFill="1" applyBorder="1" applyAlignment="1">
      <alignment horizontal="right" vertical="center" wrapText="1"/>
    </xf>
    <xf numFmtId="3" fontId="7" fillId="3" borderId="1" xfId="0" applyNumberFormat="1" applyFont="1" applyFill="1" applyBorder="1" applyAlignment="1">
      <alignment horizontal="right" vertical="center" wrapText="1"/>
    </xf>
    <xf numFmtId="3" fontId="18" fillId="3" borderId="1" xfId="0" applyNumberFormat="1" applyFont="1" applyFill="1" applyBorder="1" applyAlignment="1">
      <alignment vertical="center" wrapText="1"/>
    </xf>
    <xf numFmtId="3" fontId="18" fillId="3" borderId="7" xfId="0" applyNumberFormat="1" applyFont="1" applyFill="1" applyBorder="1" applyAlignment="1">
      <alignment vertical="center" wrapText="1"/>
    </xf>
    <xf numFmtId="0" fontId="22" fillId="0" borderId="1" xfId="0" applyFont="1" applyBorder="1" applyAlignment="1">
      <alignment vertical="center"/>
    </xf>
    <xf numFmtId="0" fontId="6" fillId="0" borderId="0" xfId="0" applyFont="1" applyAlignment="1">
      <alignment horizontal="center" vertical="center" wrapText="1"/>
    </xf>
    <xf numFmtId="0" fontId="13" fillId="0" borderId="0" xfId="0" applyFont="1" applyAlignment="1">
      <alignment horizontal="center" vertical="center" wrapText="1"/>
    </xf>
    <xf numFmtId="0" fontId="16" fillId="0" borderId="7"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3" xfId="0" applyNumberFormat="1" applyFont="1" applyBorder="1" applyAlignment="1">
      <alignment horizontal="center" vertical="center" wrapText="1"/>
    </xf>
    <xf numFmtId="3" fontId="15" fillId="0" borderId="4"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4"/>
  <sheetViews>
    <sheetView tabSelected="1" topLeftCell="B38" zoomScaleNormal="100" workbookViewId="0">
      <selection activeCell="O31" sqref="O31"/>
    </sheetView>
  </sheetViews>
  <sheetFormatPr defaultRowHeight="11.25" x14ac:dyDescent="0.2"/>
  <cols>
    <col min="1" max="1" width="32.42578125" style="13" customWidth="1"/>
    <col min="2" max="2" width="43.4257812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70" t="s">
        <v>2</v>
      </c>
      <c r="B4" s="70"/>
      <c r="C4" s="70"/>
      <c r="D4" s="70"/>
      <c r="E4" s="70"/>
      <c r="F4" s="70"/>
      <c r="G4" s="70"/>
      <c r="H4" s="70"/>
      <c r="I4" s="70"/>
      <c r="J4" s="70"/>
      <c r="K4" s="70"/>
      <c r="L4" s="70"/>
    </row>
    <row r="5" spans="1:12" ht="18.75" x14ac:dyDescent="0.2">
      <c r="A5" s="70" t="s">
        <v>3</v>
      </c>
      <c r="B5" s="70"/>
      <c r="C5" s="70"/>
      <c r="D5" s="70"/>
      <c r="E5" s="70"/>
      <c r="F5" s="70"/>
      <c r="G5" s="70"/>
      <c r="H5" s="70"/>
      <c r="I5" s="70"/>
      <c r="J5" s="70"/>
      <c r="K5" s="70"/>
      <c r="L5" s="70"/>
    </row>
    <row r="6" spans="1:12" ht="18.75" x14ac:dyDescent="0.2">
      <c r="A6" s="70" t="s">
        <v>4</v>
      </c>
      <c r="B6" s="70"/>
      <c r="C6" s="70"/>
      <c r="D6" s="70"/>
      <c r="E6" s="70"/>
      <c r="F6" s="70"/>
      <c r="G6" s="70"/>
      <c r="H6" s="70"/>
      <c r="I6" s="70"/>
      <c r="J6" s="70"/>
      <c r="K6" s="70"/>
      <c r="L6" s="70"/>
    </row>
    <row r="7" spans="1:12" ht="18.75" x14ac:dyDescent="0.2">
      <c r="A7" s="71" t="s">
        <v>52</v>
      </c>
      <c r="B7" s="71"/>
      <c r="C7" s="71"/>
      <c r="D7" s="71"/>
      <c r="E7" s="71"/>
      <c r="F7" s="71"/>
      <c r="G7" s="71"/>
      <c r="H7" s="71"/>
      <c r="I7" s="71"/>
      <c r="J7" s="71"/>
      <c r="K7" s="71"/>
      <c r="L7" s="71"/>
    </row>
    <row r="8" spans="1:12" x14ac:dyDescent="0.2">
      <c r="A8" s="56"/>
      <c r="B8" s="49"/>
      <c r="C8" s="49"/>
      <c r="D8" s="49"/>
      <c r="E8" s="49"/>
      <c r="F8" s="49"/>
      <c r="G8" s="49"/>
      <c r="H8" s="49"/>
      <c r="I8" s="49"/>
      <c r="J8" s="49"/>
    </row>
    <row r="9" spans="1:12" x14ac:dyDescent="0.2">
      <c r="A9" s="57"/>
      <c r="B9" s="49"/>
      <c r="C9" s="49"/>
      <c r="D9" s="49"/>
      <c r="E9" s="49"/>
      <c r="F9" s="49"/>
      <c r="G9" s="49"/>
      <c r="H9" s="49"/>
      <c r="I9" s="49"/>
      <c r="J9" s="49"/>
    </row>
    <row r="10" spans="1:12" x14ac:dyDescent="0.2">
      <c r="A10" s="57"/>
      <c r="B10" s="49"/>
      <c r="C10" s="49"/>
      <c r="D10" s="49"/>
      <c r="E10" s="49"/>
      <c r="F10" s="49"/>
      <c r="G10" s="49"/>
      <c r="H10" s="49"/>
      <c r="I10" s="49"/>
      <c r="J10" s="49"/>
      <c r="K10" s="50" t="s">
        <v>53</v>
      </c>
      <c r="L10" s="13">
        <v>1.80844</v>
      </c>
    </row>
    <row r="11" spans="1:12" x14ac:dyDescent="0.2">
      <c r="A11" s="58"/>
      <c r="B11" s="49"/>
      <c r="C11" s="59"/>
      <c r="D11" s="49"/>
      <c r="E11" s="49"/>
      <c r="F11" s="49"/>
      <c r="G11" s="49"/>
      <c r="H11" s="49"/>
      <c r="I11" s="49"/>
      <c r="J11" s="49"/>
    </row>
    <row r="12" spans="1:12" s="19" customFormat="1" ht="63.75" x14ac:dyDescent="0.25">
      <c r="A12" s="11" t="s">
        <v>5</v>
      </c>
      <c r="B12" s="11" t="s">
        <v>6</v>
      </c>
      <c r="C12" s="1" t="s">
        <v>54</v>
      </c>
      <c r="D12" s="2" t="s">
        <v>7</v>
      </c>
      <c r="E12" s="11" t="s">
        <v>8</v>
      </c>
      <c r="F12" s="11" t="s">
        <v>9</v>
      </c>
      <c r="G12" s="1" t="s">
        <v>10</v>
      </c>
      <c r="H12" s="11" t="s">
        <v>11</v>
      </c>
      <c r="I12" s="11" t="s">
        <v>12</v>
      </c>
      <c r="J12" s="1" t="s">
        <v>13</v>
      </c>
      <c r="K12" s="11" t="s">
        <v>14</v>
      </c>
      <c r="L12" s="20" t="s">
        <v>15</v>
      </c>
    </row>
    <row r="13" spans="1:12" s="31" customFormat="1" ht="12.75" x14ac:dyDescent="0.2">
      <c r="A13" s="8" t="s">
        <v>16</v>
      </c>
      <c r="B13" s="3"/>
      <c r="C13" s="4"/>
      <c r="D13" s="5"/>
      <c r="E13" s="5"/>
      <c r="F13" s="5"/>
      <c r="G13" s="25"/>
      <c r="H13" s="5"/>
      <c r="I13" s="5"/>
      <c r="J13" s="25"/>
      <c r="K13" s="5"/>
      <c r="L13" s="5"/>
    </row>
    <row r="14" spans="1:12" s="31" customFormat="1" ht="12.75" x14ac:dyDescent="0.2">
      <c r="A14" s="9" t="s">
        <v>17</v>
      </c>
      <c r="B14" s="6"/>
      <c r="C14" s="21">
        <v>0</v>
      </c>
      <c r="D14" s="7"/>
      <c r="E14" s="7"/>
      <c r="F14" s="7"/>
      <c r="G14" s="21"/>
      <c r="H14" s="7"/>
      <c r="I14" s="7"/>
      <c r="J14" s="21"/>
      <c r="K14" s="7"/>
      <c r="L14" s="7"/>
    </row>
    <row r="15" spans="1:12" s="31" customFormat="1" ht="12.75" x14ac:dyDescent="0.2">
      <c r="A15" s="8" t="s">
        <v>18</v>
      </c>
      <c r="B15" s="3"/>
      <c r="C15" s="22"/>
      <c r="D15" s="5"/>
      <c r="E15" s="5"/>
      <c r="F15" s="5"/>
      <c r="G15" s="25"/>
      <c r="H15" s="5"/>
      <c r="I15" s="5"/>
      <c r="J15" s="25"/>
      <c r="K15" s="5"/>
      <c r="L15" s="5"/>
    </row>
    <row r="16" spans="1:12" s="31" customFormat="1" ht="12.75" x14ac:dyDescent="0.2">
      <c r="A16" s="9" t="s">
        <v>19</v>
      </c>
      <c r="B16" s="6"/>
      <c r="C16" s="21">
        <v>0</v>
      </c>
      <c r="D16" s="7"/>
      <c r="E16" s="7"/>
      <c r="F16" s="7"/>
      <c r="G16" s="23"/>
      <c r="H16" s="7"/>
      <c r="I16" s="7"/>
      <c r="J16" s="23"/>
      <c r="K16" s="7"/>
      <c r="L16" s="7"/>
    </row>
    <row r="17" spans="1:12" s="30" customFormat="1" ht="12.75" x14ac:dyDescent="0.2">
      <c r="A17" s="27" t="s">
        <v>20</v>
      </c>
      <c r="B17" s="28"/>
      <c r="C17" s="60"/>
      <c r="D17" s="10"/>
      <c r="E17" s="10"/>
      <c r="F17" s="10"/>
      <c r="G17" s="63"/>
      <c r="H17" s="10"/>
      <c r="I17" s="10"/>
      <c r="J17" s="63"/>
      <c r="K17" s="10"/>
      <c r="L17" s="10"/>
    </row>
    <row r="18" spans="1:12" s="30" customFormat="1" ht="63.75" x14ac:dyDescent="0.2">
      <c r="A18" s="27"/>
      <c r="B18" s="28" t="s">
        <v>56</v>
      </c>
      <c r="C18" s="62">
        <v>-5</v>
      </c>
      <c r="D18" s="10" t="s">
        <v>57</v>
      </c>
      <c r="E18" s="10" t="s">
        <v>58</v>
      </c>
      <c r="F18" s="10" t="s">
        <v>59</v>
      </c>
      <c r="G18" s="63">
        <v>70</v>
      </c>
      <c r="H18" s="10" t="s">
        <v>60</v>
      </c>
      <c r="I18" s="10" t="s">
        <v>61</v>
      </c>
      <c r="J18" s="63">
        <v>69</v>
      </c>
      <c r="K18" s="10" t="s">
        <v>153</v>
      </c>
      <c r="L18" s="10" t="s">
        <v>62</v>
      </c>
    </row>
    <row r="19" spans="1:12" s="30" customFormat="1" ht="38.25" x14ac:dyDescent="0.2">
      <c r="A19" s="27"/>
      <c r="B19" s="28" t="s">
        <v>63</v>
      </c>
      <c r="C19" s="62">
        <v>-30</v>
      </c>
      <c r="D19" s="10" t="s">
        <v>64</v>
      </c>
      <c r="E19" s="10"/>
      <c r="F19" s="10" t="s">
        <v>65</v>
      </c>
      <c r="G19" s="63">
        <v>490</v>
      </c>
      <c r="H19" s="10" t="s">
        <v>66</v>
      </c>
      <c r="I19" s="10" t="s">
        <v>67</v>
      </c>
      <c r="J19" s="63">
        <v>478</v>
      </c>
      <c r="K19" s="10" t="s">
        <v>152</v>
      </c>
      <c r="L19" s="10"/>
    </row>
    <row r="20" spans="1:12" s="30" customFormat="1" ht="38.25" x14ac:dyDescent="0.2">
      <c r="A20" s="27"/>
      <c r="B20" s="28" t="s">
        <v>68</v>
      </c>
      <c r="C20" s="62">
        <v>-44</v>
      </c>
      <c r="D20" s="10" t="s">
        <v>69</v>
      </c>
      <c r="E20" s="10" t="s">
        <v>70</v>
      </c>
      <c r="F20" s="10" t="s">
        <v>71</v>
      </c>
      <c r="G20" s="63">
        <v>420</v>
      </c>
      <c r="H20" s="10" t="s">
        <v>72</v>
      </c>
      <c r="I20" s="10" t="s">
        <v>73</v>
      </c>
      <c r="J20" s="63">
        <v>420</v>
      </c>
      <c r="K20" s="10" t="s">
        <v>74</v>
      </c>
      <c r="L20" s="10"/>
    </row>
    <row r="21" spans="1:12" s="30" customFormat="1" ht="25.5" x14ac:dyDescent="0.2">
      <c r="A21" s="27"/>
      <c r="B21" s="28" t="s">
        <v>75</v>
      </c>
      <c r="C21" s="61"/>
      <c r="D21" s="10" t="s">
        <v>76</v>
      </c>
      <c r="E21" s="10" t="s">
        <v>77</v>
      </c>
      <c r="F21" s="10" t="s">
        <v>78</v>
      </c>
      <c r="G21" s="63"/>
      <c r="H21" s="10"/>
      <c r="I21" s="10"/>
      <c r="J21" s="63"/>
      <c r="K21" s="10"/>
      <c r="L21" s="10"/>
    </row>
    <row r="22" spans="1:12" s="30" customFormat="1" ht="63.75" x14ac:dyDescent="0.2">
      <c r="A22" s="27"/>
      <c r="B22" s="28" t="s">
        <v>79</v>
      </c>
      <c r="C22" s="62">
        <v>0</v>
      </c>
      <c r="D22" s="10"/>
      <c r="E22" s="10"/>
      <c r="F22" s="10"/>
      <c r="G22" s="63">
        <v>3</v>
      </c>
      <c r="H22" s="10" t="s">
        <v>80</v>
      </c>
      <c r="I22" s="10" t="s">
        <v>81</v>
      </c>
      <c r="J22" s="63">
        <v>3</v>
      </c>
      <c r="K22" s="10" t="s">
        <v>82</v>
      </c>
      <c r="L22" s="10"/>
    </row>
    <row r="23" spans="1:12" s="30" customFormat="1" ht="49.5" customHeight="1" x14ac:dyDescent="0.2">
      <c r="A23" s="27"/>
      <c r="B23" s="28" t="s">
        <v>164</v>
      </c>
      <c r="C23" s="62">
        <v>0</v>
      </c>
      <c r="D23" s="10"/>
      <c r="E23" s="10"/>
      <c r="F23" s="10"/>
      <c r="G23" s="63">
        <v>194</v>
      </c>
      <c r="H23" s="10" t="s">
        <v>83</v>
      </c>
      <c r="I23" s="10" t="s">
        <v>81</v>
      </c>
      <c r="J23" s="63">
        <v>299</v>
      </c>
      <c r="K23" s="10" t="s">
        <v>82</v>
      </c>
      <c r="L23" s="10"/>
    </row>
    <row r="24" spans="1:12" s="30" customFormat="1" ht="63.75" x14ac:dyDescent="0.2">
      <c r="A24" s="27"/>
      <c r="B24" s="28" t="s">
        <v>84</v>
      </c>
      <c r="C24" s="62">
        <v>0</v>
      </c>
      <c r="D24" s="10"/>
      <c r="E24" s="10"/>
      <c r="F24" s="10"/>
      <c r="G24" s="63">
        <v>5</v>
      </c>
      <c r="H24" s="10" t="s">
        <v>85</v>
      </c>
      <c r="I24" s="10" t="s">
        <v>81</v>
      </c>
      <c r="J24" s="63">
        <v>3</v>
      </c>
      <c r="K24" s="10" t="s">
        <v>82</v>
      </c>
      <c r="L24" s="10"/>
    </row>
    <row r="25" spans="1:12" s="30" customFormat="1" ht="51" x14ac:dyDescent="0.2">
      <c r="A25" s="27"/>
      <c r="B25" s="54" t="s">
        <v>88</v>
      </c>
      <c r="C25" s="62">
        <v>0</v>
      </c>
      <c r="D25" s="10" t="s">
        <v>89</v>
      </c>
      <c r="E25" s="10"/>
      <c r="F25" s="10" t="s">
        <v>90</v>
      </c>
      <c r="G25" s="63">
        <v>100</v>
      </c>
      <c r="H25" s="10" t="s">
        <v>91</v>
      </c>
      <c r="I25" s="10" t="s">
        <v>92</v>
      </c>
      <c r="J25" s="63">
        <v>100</v>
      </c>
      <c r="K25" s="10" t="s">
        <v>93</v>
      </c>
      <c r="L25" s="10"/>
    </row>
    <row r="26" spans="1:12" s="30" customFormat="1" ht="140.25" x14ac:dyDescent="0.2">
      <c r="A26" s="27"/>
      <c r="B26" s="55" t="s">
        <v>144</v>
      </c>
      <c r="C26" s="62">
        <v>0</v>
      </c>
      <c r="D26" s="10" t="s">
        <v>69</v>
      </c>
      <c r="E26" s="10" t="s">
        <v>87</v>
      </c>
      <c r="F26" s="10" t="s">
        <v>145</v>
      </c>
      <c r="G26" s="63">
        <v>108</v>
      </c>
      <c r="H26" s="10" t="s">
        <v>147</v>
      </c>
      <c r="I26" s="10" t="s">
        <v>97</v>
      </c>
      <c r="J26" s="63">
        <v>108</v>
      </c>
      <c r="K26" s="10" t="s">
        <v>146</v>
      </c>
      <c r="L26" s="10" t="s">
        <v>155</v>
      </c>
    </row>
    <row r="27" spans="1:12" s="30" customFormat="1" ht="108" customHeight="1" x14ac:dyDescent="0.2">
      <c r="A27" s="27"/>
      <c r="B27" s="54" t="s">
        <v>94</v>
      </c>
      <c r="C27" s="62">
        <v>0</v>
      </c>
      <c r="D27" s="10" t="s">
        <v>69</v>
      </c>
      <c r="E27" s="10" t="s">
        <v>87</v>
      </c>
      <c r="F27" s="10" t="s">
        <v>95</v>
      </c>
      <c r="G27" s="63">
        <v>100</v>
      </c>
      <c r="H27" s="10" t="s">
        <v>96</v>
      </c>
      <c r="I27" s="10" t="s">
        <v>97</v>
      </c>
      <c r="J27" s="63">
        <v>100</v>
      </c>
      <c r="K27" s="10" t="s">
        <v>98</v>
      </c>
      <c r="L27" s="10" t="s">
        <v>99</v>
      </c>
    </row>
    <row r="28" spans="1:12" s="30" customFormat="1" ht="75.75" customHeight="1" x14ac:dyDescent="0.2">
      <c r="A28" s="27"/>
      <c r="B28" s="55" t="s">
        <v>100</v>
      </c>
      <c r="C28" s="62">
        <v>-64</v>
      </c>
      <c r="D28" s="10" t="s">
        <v>69</v>
      </c>
      <c r="E28" s="10" t="s">
        <v>87</v>
      </c>
      <c r="F28" s="10" t="s">
        <v>143</v>
      </c>
      <c r="G28" s="63">
        <v>64</v>
      </c>
      <c r="H28" s="10" t="s">
        <v>142</v>
      </c>
      <c r="I28" s="10" t="s">
        <v>103</v>
      </c>
      <c r="J28" s="63">
        <v>64</v>
      </c>
      <c r="K28" s="10" t="s">
        <v>141</v>
      </c>
      <c r="L28" s="69" t="s">
        <v>154</v>
      </c>
    </row>
    <row r="29" spans="1:12" s="30" customFormat="1" ht="95.25" customHeight="1" x14ac:dyDescent="0.2">
      <c r="A29" s="27"/>
      <c r="B29" s="28" t="s">
        <v>100</v>
      </c>
      <c r="C29" s="62">
        <v>0</v>
      </c>
      <c r="D29" s="10" t="s">
        <v>69</v>
      </c>
      <c r="E29" s="10" t="s">
        <v>87</v>
      </c>
      <c r="F29" s="10" t="s">
        <v>101</v>
      </c>
      <c r="G29" s="63">
        <v>58</v>
      </c>
      <c r="H29" s="10" t="s">
        <v>102</v>
      </c>
      <c r="I29" s="10" t="s">
        <v>103</v>
      </c>
      <c r="J29" s="63">
        <v>58</v>
      </c>
      <c r="K29" s="10" t="s">
        <v>104</v>
      </c>
      <c r="L29" s="10" t="s">
        <v>105</v>
      </c>
    </row>
    <row r="30" spans="1:12" s="30" customFormat="1" ht="38.25" x14ac:dyDescent="0.2">
      <c r="A30" s="27"/>
      <c r="B30" s="28" t="s">
        <v>106</v>
      </c>
      <c r="C30" s="62">
        <v>0</v>
      </c>
      <c r="D30" s="10" t="s">
        <v>69</v>
      </c>
      <c r="E30" s="10" t="s">
        <v>87</v>
      </c>
      <c r="F30" s="10" t="s">
        <v>107</v>
      </c>
      <c r="G30" s="63">
        <v>47</v>
      </c>
      <c r="H30" s="10" t="s">
        <v>108</v>
      </c>
      <c r="I30" s="10" t="s">
        <v>109</v>
      </c>
      <c r="J30" s="63">
        <v>47</v>
      </c>
      <c r="K30" s="10" t="s">
        <v>110</v>
      </c>
      <c r="L30" s="10"/>
    </row>
    <row r="31" spans="1:12" s="30" customFormat="1" ht="63.75" x14ac:dyDescent="0.2">
      <c r="A31" s="27"/>
      <c r="B31" s="28" t="s">
        <v>111</v>
      </c>
      <c r="C31" s="62">
        <v>-35</v>
      </c>
      <c r="D31" s="10" t="s">
        <v>69</v>
      </c>
      <c r="E31" s="10" t="s">
        <v>112</v>
      </c>
      <c r="F31" s="10" t="s">
        <v>113</v>
      </c>
      <c r="G31" s="63">
        <v>140</v>
      </c>
      <c r="H31" s="10" t="s">
        <v>114</v>
      </c>
      <c r="I31" s="10" t="s">
        <v>115</v>
      </c>
      <c r="J31" s="63">
        <v>140</v>
      </c>
      <c r="K31" s="10" t="s">
        <v>116</v>
      </c>
      <c r="L31" s="10"/>
    </row>
    <row r="32" spans="1:12" s="30" customFormat="1" ht="51" x14ac:dyDescent="0.2">
      <c r="A32" s="27"/>
      <c r="B32" s="28" t="s">
        <v>117</v>
      </c>
      <c r="C32" s="62">
        <v>-15</v>
      </c>
      <c r="D32" s="10" t="s">
        <v>86</v>
      </c>
      <c r="E32" s="10" t="s">
        <v>87</v>
      </c>
      <c r="F32" s="10" t="s">
        <v>118</v>
      </c>
      <c r="G32" s="63">
        <v>200</v>
      </c>
      <c r="H32" s="10" t="s">
        <v>119</v>
      </c>
      <c r="I32" s="10" t="s">
        <v>120</v>
      </c>
      <c r="J32" s="63">
        <v>200</v>
      </c>
      <c r="K32" s="10" t="s">
        <v>121</v>
      </c>
      <c r="L32" s="10"/>
    </row>
    <row r="33" spans="1:12" s="30" customFormat="1" ht="38.25" x14ac:dyDescent="0.2">
      <c r="A33" s="27"/>
      <c r="B33" s="28" t="s">
        <v>122</v>
      </c>
      <c r="C33" s="62">
        <v>-3</v>
      </c>
      <c r="D33" s="10" t="s">
        <v>69</v>
      </c>
      <c r="E33" s="10" t="s">
        <v>87</v>
      </c>
      <c r="F33" s="10" t="s">
        <v>123</v>
      </c>
      <c r="G33" s="63">
        <v>156</v>
      </c>
      <c r="H33" s="10" t="s">
        <v>124</v>
      </c>
      <c r="I33" s="10" t="s">
        <v>125</v>
      </c>
      <c r="J33" s="63">
        <v>156</v>
      </c>
      <c r="K33" s="10" t="s">
        <v>126</v>
      </c>
      <c r="L33" s="10"/>
    </row>
    <row r="34" spans="1:12" s="30" customFormat="1" ht="38.25" x14ac:dyDescent="0.2">
      <c r="A34" s="27"/>
      <c r="B34" s="28" t="s">
        <v>148</v>
      </c>
      <c r="C34" s="62">
        <v>-84</v>
      </c>
      <c r="D34" s="10" t="s">
        <v>69</v>
      </c>
      <c r="E34" s="10" t="s">
        <v>87</v>
      </c>
      <c r="F34" s="10" t="s">
        <v>149</v>
      </c>
      <c r="G34" s="63">
        <v>389</v>
      </c>
      <c r="H34" s="10" t="s">
        <v>151</v>
      </c>
      <c r="I34" s="10" t="s">
        <v>125</v>
      </c>
      <c r="J34" s="63">
        <v>309</v>
      </c>
      <c r="K34" s="10" t="s">
        <v>150</v>
      </c>
      <c r="L34" s="10"/>
    </row>
    <row r="35" spans="1:12" s="30" customFormat="1" ht="51" x14ac:dyDescent="0.2">
      <c r="A35" s="27"/>
      <c r="B35" s="28" t="s">
        <v>127</v>
      </c>
      <c r="C35" s="62">
        <v>0</v>
      </c>
      <c r="D35" s="10" t="s">
        <v>89</v>
      </c>
      <c r="E35" s="10" t="s">
        <v>77</v>
      </c>
      <c r="F35" s="10" t="s">
        <v>128</v>
      </c>
      <c r="G35" s="63">
        <v>240</v>
      </c>
      <c r="H35" s="10" t="s">
        <v>129</v>
      </c>
      <c r="I35" s="10" t="s">
        <v>130</v>
      </c>
      <c r="J35" s="63">
        <v>240</v>
      </c>
      <c r="K35" s="10" t="s">
        <v>131</v>
      </c>
      <c r="L35" s="10"/>
    </row>
    <row r="36" spans="1:12" s="30" customFormat="1" ht="38.25" x14ac:dyDescent="0.2">
      <c r="A36" s="27"/>
      <c r="B36" s="28" t="s">
        <v>132</v>
      </c>
      <c r="C36" s="62">
        <v>-3</v>
      </c>
      <c r="D36" s="10" t="s">
        <v>89</v>
      </c>
      <c r="E36" s="10" t="s">
        <v>77</v>
      </c>
      <c r="F36" s="28" t="s">
        <v>133</v>
      </c>
      <c r="G36" s="63">
        <v>120</v>
      </c>
      <c r="H36" s="10" t="s">
        <v>134</v>
      </c>
      <c r="I36" s="10" t="s">
        <v>135</v>
      </c>
      <c r="J36" s="65">
        <v>120</v>
      </c>
      <c r="K36" s="10" t="s">
        <v>136</v>
      </c>
      <c r="L36" s="10"/>
    </row>
    <row r="37" spans="1:12" s="31" customFormat="1" ht="38.25" x14ac:dyDescent="0.2">
      <c r="A37" s="8"/>
      <c r="B37" s="3" t="s">
        <v>137</v>
      </c>
      <c r="C37" s="62">
        <v>-13</v>
      </c>
      <c r="D37" s="5" t="s">
        <v>89</v>
      </c>
      <c r="E37" s="5" t="s">
        <v>77</v>
      </c>
      <c r="F37" s="5" t="s">
        <v>138</v>
      </c>
      <c r="G37" s="63">
        <v>245</v>
      </c>
      <c r="H37" s="10" t="s">
        <v>139</v>
      </c>
      <c r="I37" s="10" t="s">
        <v>67</v>
      </c>
      <c r="J37" s="63">
        <v>241</v>
      </c>
      <c r="K37" s="5" t="s">
        <v>140</v>
      </c>
      <c r="L37" s="5"/>
    </row>
    <row r="38" spans="1:12" s="31" customFormat="1" ht="12.75" x14ac:dyDescent="0.2">
      <c r="B38" s="3"/>
      <c r="C38" s="62">
        <f>SUM(C18:C20)+SUM(C22:C37)</f>
        <v>-296</v>
      </c>
      <c r="D38" s="5"/>
      <c r="E38" s="5"/>
      <c r="F38" s="5"/>
      <c r="G38" s="64"/>
      <c r="H38" s="5"/>
      <c r="I38" s="5"/>
      <c r="J38" s="66"/>
      <c r="K38" s="5"/>
      <c r="L38" s="5"/>
    </row>
    <row r="39" spans="1:12" s="31" customFormat="1" ht="12.75" x14ac:dyDescent="0.2">
      <c r="A39" s="3"/>
      <c r="B39" s="3"/>
      <c r="C39" s="61"/>
      <c r="D39" s="5"/>
      <c r="E39" s="5"/>
      <c r="F39" s="5"/>
      <c r="G39" s="64"/>
      <c r="H39" s="5"/>
      <c r="I39" s="5"/>
      <c r="J39" s="66"/>
      <c r="K39" s="5"/>
      <c r="L39" s="5"/>
    </row>
    <row r="40" spans="1:12" s="31" customFormat="1" ht="12.75" x14ac:dyDescent="0.2">
      <c r="A40" s="3" t="s">
        <v>21</v>
      </c>
      <c r="B40" s="3" t="s">
        <v>156</v>
      </c>
      <c r="C40" s="61">
        <v>-479776</v>
      </c>
      <c r="D40" s="5"/>
      <c r="E40" s="5"/>
      <c r="F40" s="5"/>
      <c r="G40" s="26"/>
      <c r="H40" s="5"/>
      <c r="I40" s="5"/>
      <c r="J40" s="66"/>
      <c r="K40" s="5"/>
      <c r="L40" s="5"/>
    </row>
    <row r="41" spans="1:12" s="31" customFormat="1" ht="12.75" x14ac:dyDescent="0.2">
      <c r="A41" s="3"/>
      <c r="B41" s="3" t="s">
        <v>157</v>
      </c>
      <c r="C41" s="61">
        <v>-52363</v>
      </c>
      <c r="D41" s="5"/>
      <c r="E41" s="5"/>
      <c r="F41" s="5"/>
      <c r="G41" s="26"/>
      <c r="H41" s="5"/>
      <c r="I41" s="5"/>
      <c r="J41" s="25"/>
      <c r="K41" s="5"/>
      <c r="L41" s="5"/>
    </row>
    <row r="42" spans="1:12" s="31" customFormat="1" ht="25.5" x14ac:dyDescent="0.2">
      <c r="A42" s="3"/>
      <c r="B42" s="3" t="s">
        <v>158</v>
      </c>
      <c r="C42" s="61">
        <v>7490</v>
      </c>
      <c r="D42" s="5"/>
      <c r="E42" s="5"/>
      <c r="F42" s="5"/>
      <c r="G42" s="26"/>
      <c r="H42" s="5"/>
      <c r="I42" s="5"/>
      <c r="J42" s="25"/>
      <c r="K42" s="5"/>
      <c r="L42" s="5"/>
    </row>
    <row r="43" spans="1:12" s="31" customFormat="1" ht="12.75" x14ac:dyDescent="0.2">
      <c r="A43" s="3"/>
      <c r="B43" s="3" t="s">
        <v>22</v>
      </c>
      <c r="C43" s="61">
        <v>-1191</v>
      </c>
      <c r="D43" s="5"/>
      <c r="E43" s="5"/>
      <c r="F43" s="5"/>
      <c r="G43" s="26"/>
      <c r="H43" s="5"/>
      <c r="I43" s="5"/>
      <c r="J43" s="25"/>
      <c r="K43" s="5"/>
      <c r="L43" s="5"/>
    </row>
    <row r="44" spans="1:12" s="31" customFormat="1" ht="12.75" x14ac:dyDescent="0.2">
      <c r="A44" s="3"/>
      <c r="B44" s="3" t="s">
        <v>159</v>
      </c>
      <c r="C44" s="61">
        <v>0</v>
      </c>
      <c r="D44" s="5"/>
      <c r="E44" s="5"/>
      <c r="F44" s="5"/>
      <c r="G44" s="26"/>
      <c r="H44" s="5"/>
      <c r="I44" s="5"/>
      <c r="J44" s="25"/>
      <c r="K44" s="5"/>
      <c r="L44" s="5"/>
    </row>
    <row r="45" spans="1:12" s="31" customFormat="1" ht="12.75" x14ac:dyDescent="0.2">
      <c r="A45" s="3"/>
      <c r="B45" s="3" t="s">
        <v>23</v>
      </c>
      <c r="C45" s="61">
        <v>-114218</v>
      </c>
      <c r="D45" s="5"/>
      <c r="E45" s="5"/>
      <c r="F45" s="5"/>
      <c r="G45" s="26"/>
      <c r="H45" s="5"/>
      <c r="I45" s="5"/>
      <c r="J45" s="25"/>
      <c r="K45" s="5"/>
      <c r="L45" s="5"/>
    </row>
    <row r="46" spans="1:12" s="31" customFormat="1" ht="12.75" x14ac:dyDescent="0.2">
      <c r="A46" s="3"/>
      <c r="B46" s="51" t="s">
        <v>24</v>
      </c>
      <c r="C46" s="61">
        <v>-746</v>
      </c>
      <c r="D46" s="5"/>
      <c r="E46" s="5"/>
      <c r="F46" s="5"/>
      <c r="G46" s="26"/>
      <c r="H46" s="5"/>
      <c r="I46" s="5"/>
      <c r="J46" s="25"/>
      <c r="K46" s="5"/>
      <c r="L46" s="5"/>
    </row>
    <row r="47" spans="1:12" s="31" customFormat="1" ht="12.75" x14ac:dyDescent="0.2">
      <c r="A47" s="3"/>
      <c r="B47" s="3"/>
      <c r="C47" s="62">
        <f>SUM(C40:C46)</f>
        <v>-640804</v>
      </c>
      <c r="D47" s="5"/>
      <c r="E47" s="5"/>
      <c r="F47" s="5"/>
      <c r="G47" s="26"/>
      <c r="H47" s="5"/>
      <c r="I47" s="5"/>
      <c r="J47" s="25"/>
      <c r="K47" s="5"/>
      <c r="L47" s="5"/>
    </row>
    <row r="48" spans="1:12" s="31" customFormat="1" ht="25.5" x14ac:dyDescent="0.2">
      <c r="A48" s="3" t="s">
        <v>25</v>
      </c>
      <c r="B48" s="3" t="s">
        <v>26</v>
      </c>
      <c r="C48" s="61">
        <v>0</v>
      </c>
      <c r="D48" s="5"/>
      <c r="E48" s="5"/>
      <c r="F48" s="5"/>
      <c r="G48" s="26"/>
      <c r="H48" s="5"/>
      <c r="I48" s="5"/>
      <c r="J48" s="25"/>
      <c r="K48" s="5"/>
      <c r="L48" s="5"/>
    </row>
    <row r="49" spans="1:12" s="31" customFormat="1" ht="12.75" x14ac:dyDescent="0.2">
      <c r="A49" s="3"/>
      <c r="B49" s="3" t="s">
        <v>27</v>
      </c>
      <c r="C49" s="61">
        <v>-94</v>
      </c>
      <c r="D49" s="5"/>
      <c r="E49" s="5"/>
      <c r="F49" s="5"/>
      <c r="G49" s="26"/>
      <c r="H49" s="5"/>
      <c r="I49" s="5"/>
      <c r="J49" s="25"/>
      <c r="K49" s="5"/>
      <c r="L49" s="5"/>
    </row>
    <row r="50" spans="1:12" s="31" customFormat="1" ht="12.75" x14ac:dyDescent="0.2">
      <c r="A50" s="3"/>
      <c r="B50" s="3"/>
      <c r="C50" s="62">
        <f>SUM(C48:C49)</f>
        <v>-94</v>
      </c>
      <c r="D50" s="5"/>
      <c r="E50" s="5"/>
      <c r="F50" s="5"/>
      <c r="G50" s="26"/>
      <c r="H50" s="5"/>
      <c r="I50" s="5"/>
      <c r="J50" s="25"/>
      <c r="K50" s="5"/>
      <c r="L50" s="5"/>
    </row>
    <row r="51" spans="1:12" s="31" customFormat="1" ht="25.5" x14ac:dyDescent="0.2">
      <c r="A51" s="3" t="s">
        <v>28</v>
      </c>
      <c r="B51" s="3" t="s">
        <v>160</v>
      </c>
      <c r="C51" s="61">
        <v>-267440</v>
      </c>
      <c r="D51" s="5"/>
      <c r="E51" s="5"/>
      <c r="F51" s="5"/>
      <c r="G51" s="26"/>
      <c r="H51" s="5"/>
      <c r="I51" s="5"/>
      <c r="J51" s="25"/>
      <c r="K51" s="5"/>
      <c r="L51" s="5"/>
    </row>
    <row r="52" spans="1:12" s="31" customFormat="1" ht="12.75" x14ac:dyDescent="0.2">
      <c r="A52" s="3"/>
      <c r="B52" s="3" t="s">
        <v>161</v>
      </c>
      <c r="C52" s="61">
        <v>0</v>
      </c>
      <c r="D52" s="5"/>
      <c r="E52" s="5"/>
      <c r="F52" s="5"/>
      <c r="G52" s="26"/>
      <c r="H52" s="5"/>
      <c r="I52" s="5"/>
      <c r="J52" s="25"/>
      <c r="K52" s="5"/>
      <c r="L52" s="5"/>
    </row>
    <row r="53" spans="1:12" s="31" customFormat="1" ht="12.75" x14ac:dyDescent="0.2">
      <c r="A53" s="3"/>
      <c r="B53" s="28" t="s">
        <v>29</v>
      </c>
      <c r="C53" s="61">
        <v>-40</v>
      </c>
      <c r="D53" s="5"/>
      <c r="E53" s="5"/>
      <c r="F53" s="5"/>
      <c r="G53" s="26"/>
      <c r="H53" s="5"/>
      <c r="I53" s="5"/>
      <c r="J53" s="25"/>
      <c r="K53" s="5"/>
      <c r="L53" s="5"/>
    </row>
    <row r="54" spans="1:12" s="31" customFormat="1" ht="12.75" x14ac:dyDescent="0.2">
      <c r="A54" s="3"/>
      <c r="B54" s="28" t="s">
        <v>162</v>
      </c>
      <c r="C54" s="61">
        <v>-2397</v>
      </c>
      <c r="D54" s="5"/>
      <c r="E54" s="5"/>
      <c r="F54" s="5"/>
      <c r="G54" s="26"/>
      <c r="H54" s="5"/>
      <c r="I54" s="5"/>
      <c r="J54" s="25"/>
      <c r="K54" s="5"/>
      <c r="L54" s="5"/>
    </row>
    <row r="55" spans="1:12" s="31" customFormat="1" ht="12.75" x14ac:dyDescent="0.2">
      <c r="A55" s="3"/>
      <c r="B55" s="28" t="s">
        <v>30</v>
      </c>
      <c r="C55" s="61">
        <v>-9159</v>
      </c>
      <c r="D55" s="5"/>
      <c r="E55" s="5"/>
      <c r="F55" s="5"/>
      <c r="G55" s="26"/>
      <c r="H55" s="5"/>
      <c r="I55" s="5"/>
      <c r="J55" s="25"/>
      <c r="K55" s="5"/>
      <c r="L55" s="5"/>
    </row>
    <row r="56" spans="1:12" s="31" customFormat="1" ht="12.75" x14ac:dyDescent="0.2">
      <c r="A56" s="3"/>
      <c r="B56" s="28" t="s">
        <v>31</v>
      </c>
      <c r="C56" s="61">
        <v>-2</v>
      </c>
      <c r="D56" s="5"/>
      <c r="E56" s="5"/>
      <c r="F56" s="5"/>
      <c r="G56" s="26"/>
      <c r="H56" s="5"/>
      <c r="I56" s="5"/>
      <c r="J56" s="25"/>
      <c r="K56" s="5"/>
      <c r="L56" s="5"/>
    </row>
    <row r="57" spans="1:12" s="31" customFormat="1" ht="12.75" x14ac:dyDescent="0.2">
      <c r="A57" s="3"/>
      <c r="B57" s="28" t="s">
        <v>32</v>
      </c>
      <c r="C57" s="61">
        <v>-3556</v>
      </c>
      <c r="D57" s="5"/>
      <c r="E57" s="5"/>
      <c r="F57" s="5"/>
      <c r="G57" s="26"/>
      <c r="H57" s="5"/>
      <c r="I57" s="5"/>
      <c r="J57" s="25"/>
      <c r="K57" s="5"/>
      <c r="L57" s="5"/>
    </row>
    <row r="58" spans="1:12" s="31" customFormat="1" ht="12.75" x14ac:dyDescent="0.2">
      <c r="A58" s="3"/>
      <c r="B58" s="52" t="s">
        <v>33</v>
      </c>
      <c r="C58" s="61">
        <v>-429</v>
      </c>
      <c r="D58" s="5"/>
      <c r="E58" s="5"/>
      <c r="F58" s="5"/>
      <c r="G58" s="26"/>
      <c r="H58" s="5"/>
      <c r="I58" s="5"/>
      <c r="J58" s="25"/>
      <c r="K58" s="5"/>
      <c r="L58" s="5"/>
    </row>
    <row r="59" spans="1:12" s="31" customFormat="1" ht="12.75" x14ac:dyDescent="0.2">
      <c r="A59" s="3"/>
      <c r="B59" s="52" t="s">
        <v>163</v>
      </c>
      <c r="C59" s="61">
        <v>-1</v>
      </c>
      <c r="D59" s="5"/>
      <c r="E59" s="5"/>
      <c r="F59" s="5"/>
      <c r="G59" s="26"/>
      <c r="H59" s="5"/>
      <c r="I59" s="5"/>
      <c r="J59" s="25"/>
      <c r="K59" s="5"/>
      <c r="L59" s="5"/>
    </row>
    <row r="60" spans="1:12" s="31" customFormat="1" ht="12.75" x14ac:dyDescent="0.2">
      <c r="A60" s="3"/>
      <c r="B60" s="3"/>
      <c r="C60" s="53">
        <f>SUM(C51:C59)</f>
        <v>-283024</v>
      </c>
      <c r="D60" s="5"/>
      <c r="E60" s="5"/>
      <c r="F60" s="5"/>
      <c r="G60" s="26"/>
      <c r="H60" s="5"/>
      <c r="I60" s="5"/>
      <c r="J60" s="25"/>
      <c r="K60" s="5"/>
      <c r="L60" s="5"/>
    </row>
    <row r="61" spans="1:12" s="31" customFormat="1" ht="12.75" x14ac:dyDescent="0.2">
      <c r="A61" s="9" t="s">
        <v>34</v>
      </c>
      <c r="B61" s="6"/>
      <c r="C61" s="36">
        <f>SUM(C60,C50,C47,C38)</f>
        <v>-924218</v>
      </c>
      <c r="D61" s="7"/>
      <c r="E61" s="7"/>
      <c r="F61" s="7"/>
      <c r="G61" s="21"/>
      <c r="H61" s="7"/>
      <c r="I61" s="7"/>
      <c r="J61" s="21"/>
      <c r="K61" s="7"/>
      <c r="L61" s="7"/>
    </row>
    <row r="62" spans="1:12" s="31" customFormat="1" ht="12.75" x14ac:dyDescent="0.2">
      <c r="A62" s="32" t="s">
        <v>35</v>
      </c>
      <c r="B62" s="33"/>
      <c r="C62" s="29">
        <f>C14+C16+C61</f>
        <v>-924218</v>
      </c>
      <c r="D62" s="16"/>
      <c r="E62" s="16"/>
      <c r="F62" s="16"/>
      <c r="G62" s="34"/>
      <c r="H62" s="16"/>
      <c r="I62" s="16"/>
      <c r="J62" s="34"/>
      <c r="K62" s="16"/>
      <c r="L62" s="16"/>
    </row>
    <row r="63" spans="1:12" x14ac:dyDescent="0.2">
      <c r="C63" s="13"/>
      <c r="D63" s="17"/>
      <c r="E63" s="17"/>
      <c r="F63" s="17"/>
      <c r="H63" s="17"/>
      <c r="I63" s="17"/>
      <c r="K63" s="17"/>
      <c r="L63" s="17"/>
    </row>
    <row r="64" spans="1:12" x14ac:dyDescent="0.2">
      <c r="A64" s="18"/>
      <c r="B64" s="18"/>
      <c r="C64" s="35"/>
    </row>
  </sheetData>
  <mergeCells count="4">
    <mergeCell ref="A4:L4"/>
    <mergeCell ref="A5:L5"/>
    <mergeCell ref="A7:L7"/>
    <mergeCell ref="A6:L6"/>
  </mergeCells>
  <hyperlinks>
    <hyperlink ref="A2" r:id="rId1" display="apis://Base=NARH&amp;DocCode=84046&amp;ToPar=Art7&amp;Type=201/"/>
    <hyperlink ref="D12" r:id="rId2" display="apis://Base=NARH&amp;DocCode=41765&amp;Type=201/"/>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
  <sheetViews>
    <sheetView workbookViewId="0">
      <selection activeCell="C24" sqref="C24"/>
    </sheetView>
  </sheetViews>
  <sheetFormatPr defaultRowHeight="15" x14ac:dyDescent="0.25"/>
  <cols>
    <col min="1" max="1" width="39.7109375" style="38" customWidth="1"/>
    <col min="2" max="2" width="31.140625" style="38" customWidth="1"/>
    <col min="3" max="3" width="19.5703125" style="38" customWidth="1"/>
    <col min="4" max="4" width="18.5703125" style="39" customWidth="1"/>
    <col min="5" max="5" width="34.85546875" style="38" customWidth="1"/>
    <col min="6" max="256" width="9.140625" style="38"/>
    <col min="257" max="257" width="33.7109375" style="38" customWidth="1"/>
    <col min="258" max="258" width="31.140625" style="38" customWidth="1"/>
    <col min="259" max="259" width="19.5703125" style="38" customWidth="1"/>
    <col min="260" max="260" width="21.140625" style="38" customWidth="1"/>
    <col min="261" max="261" width="17.42578125" style="38" customWidth="1"/>
    <col min="262" max="512" width="9.140625" style="38"/>
    <col min="513" max="513" width="33.7109375" style="38" customWidth="1"/>
    <col min="514" max="514" width="31.140625" style="38" customWidth="1"/>
    <col min="515" max="515" width="19.5703125" style="38" customWidth="1"/>
    <col min="516" max="516" width="21.140625" style="38" customWidth="1"/>
    <col min="517" max="517" width="17.42578125" style="38" customWidth="1"/>
    <col min="518" max="768" width="9.140625" style="38"/>
    <col min="769" max="769" width="33.7109375" style="38" customWidth="1"/>
    <col min="770" max="770" width="31.140625" style="38" customWidth="1"/>
    <col min="771" max="771" width="19.5703125" style="38" customWidth="1"/>
    <col min="772" max="772" width="21.140625" style="38" customWidth="1"/>
    <col min="773" max="773" width="17.42578125" style="38" customWidth="1"/>
    <col min="774" max="1024" width="9.140625" style="38"/>
    <col min="1025" max="1025" width="33.7109375" style="38" customWidth="1"/>
    <col min="1026" max="1026" width="31.140625" style="38" customWidth="1"/>
    <col min="1027" max="1027" width="19.5703125" style="38" customWidth="1"/>
    <col min="1028" max="1028" width="21.140625" style="38" customWidth="1"/>
    <col min="1029" max="1029" width="17.42578125" style="38" customWidth="1"/>
    <col min="1030" max="1280" width="9.140625" style="38"/>
    <col min="1281" max="1281" width="33.7109375" style="38" customWidth="1"/>
    <col min="1282" max="1282" width="31.140625" style="38" customWidth="1"/>
    <col min="1283" max="1283" width="19.5703125" style="38" customWidth="1"/>
    <col min="1284" max="1284" width="21.140625" style="38" customWidth="1"/>
    <col min="1285" max="1285" width="17.42578125" style="38" customWidth="1"/>
    <col min="1286" max="1536" width="9.140625" style="38"/>
    <col min="1537" max="1537" width="33.7109375" style="38" customWidth="1"/>
    <col min="1538" max="1538" width="31.140625" style="38" customWidth="1"/>
    <col min="1539" max="1539" width="19.5703125" style="38" customWidth="1"/>
    <col min="1540" max="1540" width="21.140625" style="38" customWidth="1"/>
    <col min="1541" max="1541" width="17.42578125" style="38" customWidth="1"/>
    <col min="1542" max="1792" width="9.140625" style="38"/>
    <col min="1793" max="1793" width="33.7109375" style="38" customWidth="1"/>
    <col min="1794" max="1794" width="31.140625" style="38" customWidth="1"/>
    <col min="1795" max="1795" width="19.5703125" style="38" customWidth="1"/>
    <col min="1796" max="1796" width="21.140625" style="38" customWidth="1"/>
    <col min="1797" max="1797" width="17.42578125" style="38" customWidth="1"/>
    <col min="1798" max="2048" width="9.140625" style="38"/>
    <col min="2049" max="2049" width="33.7109375" style="38" customWidth="1"/>
    <col min="2050" max="2050" width="31.140625" style="38" customWidth="1"/>
    <col min="2051" max="2051" width="19.5703125" style="38" customWidth="1"/>
    <col min="2052" max="2052" width="21.140625" style="38" customWidth="1"/>
    <col min="2053" max="2053" width="17.42578125" style="38" customWidth="1"/>
    <col min="2054" max="2304" width="9.140625" style="38"/>
    <col min="2305" max="2305" width="33.7109375" style="38" customWidth="1"/>
    <col min="2306" max="2306" width="31.140625" style="38" customWidth="1"/>
    <col min="2307" max="2307" width="19.5703125" style="38" customWidth="1"/>
    <col min="2308" max="2308" width="21.140625" style="38" customWidth="1"/>
    <col min="2309" max="2309" width="17.42578125" style="38" customWidth="1"/>
    <col min="2310" max="2560" width="9.140625" style="38"/>
    <col min="2561" max="2561" width="33.7109375" style="38" customWidth="1"/>
    <col min="2562" max="2562" width="31.140625" style="38" customWidth="1"/>
    <col min="2563" max="2563" width="19.5703125" style="38" customWidth="1"/>
    <col min="2564" max="2564" width="21.140625" style="38" customWidth="1"/>
    <col min="2565" max="2565" width="17.42578125" style="38" customWidth="1"/>
    <col min="2566" max="2816" width="9.140625" style="38"/>
    <col min="2817" max="2817" width="33.7109375" style="38" customWidth="1"/>
    <col min="2818" max="2818" width="31.140625" style="38" customWidth="1"/>
    <col min="2819" max="2819" width="19.5703125" style="38" customWidth="1"/>
    <col min="2820" max="2820" width="21.140625" style="38" customWidth="1"/>
    <col min="2821" max="2821" width="17.42578125" style="38" customWidth="1"/>
    <col min="2822" max="3072" width="9.140625" style="38"/>
    <col min="3073" max="3073" width="33.7109375" style="38" customWidth="1"/>
    <col min="3074" max="3074" width="31.140625" style="38" customWidth="1"/>
    <col min="3075" max="3075" width="19.5703125" style="38" customWidth="1"/>
    <col min="3076" max="3076" width="21.140625" style="38" customWidth="1"/>
    <col min="3077" max="3077" width="17.42578125" style="38" customWidth="1"/>
    <col min="3078" max="3328" width="9.140625" style="38"/>
    <col min="3329" max="3329" width="33.7109375" style="38" customWidth="1"/>
    <col min="3330" max="3330" width="31.140625" style="38" customWidth="1"/>
    <col min="3331" max="3331" width="19.5703125" style="38" customWidth="1"/>
    <col min="3332" max="3332" width="21.140625" style="38" customWidth="1"/>
    <col min="3333" max="3333" width="17.42578125" style="38" customWidth="1"/>
    <col min="3334" max="3584" width="9.140625" style="38"/>
    <col min="3585" max="3585" width="33.7109375" style="38" customWidth="1"/>
    <col min="3586" max="3586" width="31.140625" style="38" customWidth="1"/>
    <col min="3587" max="3587" width="19.5703125" style="38" customWidth="1"/>
    <col min="3588" max="3588" width="21.140625" style="38" customWidth="1"/>
    <col min="3589" max="3589" width="17.42578125" style="38" customWidth="1"/>
    <col min="3590" max="3840" width="9.140625" style="38"/>
    <col min="3841" max="3841" width="33.7109375" style="38" customWidth="1"/>
    <col min="3842" max="3842" width="31.140625" style="38" customWidth="1"/>
    <col min="3843" max="3843" width="19.5703125" style="38" customWidth="1"/>
    <col min="3844" max="3844" width="21.140625" style="38" customWidth="1"/>
    <col min="3845" max="3845" width="17.42578125" style="38" customWidth="1"/>
    <col min="3846" max="4096" width="9.140625" style="38"/>
    <col min="4097" max="4097" width="33.7109375" style="38" customWidth="1"/>
    <col min="4098" max="4098" width="31.140625" style="38" customWidth="1"/>
    <col min="4099" max="4099" width="19.5703125" style="38" customWidth="1"/>
    <col min="4100" max="4100" width="21.140625" style="38" customWidth="1"/>
    <col min="4101" max="4101" width="17.42578125" style="38" customWidth="1"/>
    <col min="4102" max="4352" width="9.140625" style="38"/>
    <col min="4353" max="4353" width="33.7109375" style="38" customWidth="1"/>
    <col min="4354" max="4354" width="31.140625" style="38" customWidth="1"/>
    <col min="4355" max="4355" width="19.5703125" style="38" customWidth="1"/>
    <col min="4356" max="4356" width="21.140625" style="38" customWidth="1"/>
    <col min="4357" max="4357" width="17.42578125" style="38" customWidth="1"/>
    <col min="4358" max="4608" width="9.140625" style="38"/>
    <col min="4609" max="4609" width="33.7109375" style="38" customWidth="1"/>
    <col min="4610" max="4610" width="31.140625" style="38" customWidth="1"/>
    <col min="4611" max="4611" width="19.5703125" style="38" customWidth="1"/>
    <col min="4612" max="4612" width="21.140625" style="38" customWidth="1"/>
    <col min="4613" max="4613" width="17.42578125" style="38" customWidth="1"/>
    <col min="4614" max="4864" width="9.140625" style="38"/>
    <col min="4865" max="4865" width="33.7109375" style="38" customWidth="1"/>
    <col min="4866" max="4866" width="31.140625" style="38" customWidth="1"/>
    <col min="4867" max="4867" width="19.5703125" style="38" customWidth="1"/>
    <col min="4868" max="4868" width="21.140625" style="38" customWidth="1"/>
    <col min="4869" max="4869" width="17.42578125" style="38" customWidth="1"/>
    <col min="4870" max="5120" width="9.140625" style="38"/>
    <col min="5121" max="5121" width="33.7109375" style="38" customWidth="1"/>
    <col min="5122" max="5122" width="31.140625" style="38" customWidth="1"/>
    <col min="5123" max="5123" width="19.5703125" style="38" customWidth="1"/>
    <col min="5124" max="5124" width="21.140625" style="38" customWidth="1"/>
    <col min="5125" max="5125" width="17.42578125" style="38" customWidth="1"/>
    <col min="5126" max="5376" width="9.140625" style="38"/>
    <col min="5377" max="5377" width="33.7109375" style="38" customWidth="1"/>
    <col min="5378" max="5378" width="31.140625" style="38" customWidth="1"/>
    <col min="5379" max="5379" width="19.5703125" style="38" customWidth="1"/>
    <col min="5380" max="5380" width="21.140625" style="38" customWidth="1"/>
    <col min="5381" max="5381" width="17.42578125" style="38" customWidth="1"/>
    <col min="5382" max="5632" width="9.140625" style="38"/>
    <col min="5633" max="5633" width="33.7109375" style="38" customWidth="1"/>
    <col min="5634" max="5634" width="31.140625" style="38" customWidth="1"/>
    <col min="5635" max="5635" width="19.5703125" style="38" customWidth="1"/>
    <col min="5636" max="5636" width="21.140625" style="38" customWidth="1"/>
    <col min="5637" max="5637" width="17.42578125" style="38" customWidth="1"/>
    <col min="5638" max="5888" width="9.140625" style="38"/>
    <col min="5889" max="5889" width="33.7109375" style="38" customWidth="1"/>
    <col min="5890" max="5890" width="31.140625" style="38" customWidth="1"/>
    <col min="5891" max="5891" width="19.5703125" style="38" customWidth="1"/>
    <col min="5892" max="5892" width="21.140625" style="38" customWidth="1"/>
    <col min="5893" max="5893" width="17.42578125" style="38" customWidth="1"/>
    <col min="5894" max="6144" width="9.140625" style="38"/>
    <col min="6145" max="6145" width="33.7109375" style="38" customWidth="1"/>
    <col min="6146" max="6146" width="31.140625" style="38" customWidth="1"/>
    <col min="6147" max="6147" width="19.5703125" style="38" customWidth="1"/>
    <col min="6148" max="6148" width="21.140625" style="38" customWidth="1"/>
    <col min="6149" max="6149" width="17.42578125" style="38" customWidth="1"/>
    <col min="6150" max="6400" width="9.140625" style="38"/>
    <col min="6401" max="6401" width="33.7109375" style="38" customWidth="1"/>
    <col min="6402" max="6402" width="31.140625" style="38" customWidth="1"/>
    <col min="6403" max="6403" width="19.5703125" style="38" customWidth="1"/>
    <col min="6404" max="6404" width="21.140625" style="38" customWidth="1"/>
    <col min="6405" max="6405" width="17.42578125" style="38" customWidth="1"/>
    <col min="6406" max="6656" width="9.140625" style="38"/>
    <col min="6657" max="6657" width="33.7109375" style="38" customWidth="1"/>
    <col min="6658" max="6658" width="31.140625" style="38" customWidth="1"/>
    <col min="6659" max="6659" width="19.5703125" style="38" customWidth="1"/>
    <col min="6660" max="6660" width="21.140625" style="38" customWidth="1"/>
    <col min="6661" max="6661" width="17.42578125" style="38" customWidth="1"/>
    <col min="6662" max="6912" width="9.140625" style="38"/>
    <col min="6913" max="6913" width="33.7109375" style="38" customWidth="1"/>
    <col min="6914" max="6914" width="31.140625" style="38" customWidth="1"/>
    <col min="6915" max="6915" width="19.5703125" style="38" customWidth="1"/>
    <col min="6916" max="6916" width="21.140625" style="38" customWidth="1"/>
    <col min="6917" max="6917" width="17.42578125" style="38" customWidth="1"/>
    <col min="6918" max="7168" width="9.140625" style="38"/>
    <col min="7169" max="7169" width="33.7109375" style="38" customWidth="1"/>
    <col min="7170" max="7170" width="31.140625" style="38" customWidth="1"/>
    <col min="7171" max="7171" width="19.5703125" style="38" customWidth="1"/>
    <col min="7172" max="7172" width="21.140625" style="38" customWidth="1"/>
    <col min="7173" max="7173" width="17.42578125" style="38" customWidth="1"/>
    <col min="7174" max="7424" width="9.140625" style="38"/>
    <col min="7425" max="7425" width="33.7109375" style="38" customWidth="1"/>
    <col min="7426" max="7426" width="31.140625" style="38" customWidth="1"/>
    <col min="7427" max="7427" width="19.5703125" style="38" customWidth="1"/>
    <col min="7428" max="7428" width="21.140625" style="38" customWidth="1"/>
    <col min="7429" max="7429" width="17.42578125" style="38" customWidth="1"/>
    <col min="7430" max="7680" width="9.140625" style="38"/>
    <col min="7681" max="7681" width="33.7109375" style="38" customWidth="1"/>
    <col min="7682" max="7682" width="31.140625" style="38" customWidth="1"/>
    <col min="7683" max="7683" width="19.5703125" style="38" customWidth="1"/>
    <col min="7684" max="7684" width="21.140625" style="38" customWidth="1"/>
    <col min="7685" max="7685" width="17.42578125" style="38" customWidth="1"/>
    <col min="7686" max="7936" width="9.140625" style="38"/>
    <col min="7937" max="7937" width="33.7109375" style="38" customWidth="1"/>
    <col min="7938" max="7938" width="31.140625" style="38" customWidth="1"/>
    <col min="7939" max="7939" width="19.5703125" style="38" customWidth="1"/>
    <col min="7940" max="7940" width="21.140625" style="38" customWidth="1"/>
    <col min="7941" max="7941" width="17.42578125" style="38" customWidth="1"/>
    <col min="7942" max="8192" width="9.140625" style="38"/>
    <col min="8193" max="8193" width="33.7109375" style="38" customWidth="1"/>
    <col min="8194" max="8194" width="31.140625" style="38" customWidth="1"/>
    <col min="8195" max="8195" width="19.5703125" style="38" customWidth="1"/>
    <col min="8196" max="8196" width="21.140625" style="38" customWidth="1"/>
    <col min="8197" max="8197" width="17.42578125" style="38" customWidth="1"/>
    <col min="8198" max="8448" width="9.140625" style="38"/>
    <col min="8449" max="8449" width="33.7109375" style="38" customWidth="1"/>
    <col min="8450" max="8450" width="31.140625" style="38" customWidth="1"/>
    <col min="8451" max="8451" width="19.5703125" style="38" customWidth="1"/>
    <col min="8452" max="8452" width="21.140625" style="38" customWidth="1"/>
    <col min="8453" max="8453" width="17.42578125" style="38" customWidth="1"/>
    <col min="8454" max="8704" width="9.140625" style="38"/>
    <col min="8705" max="8705" width="33.7109375" style="38" customWidth="1"/>
    <col min="8706" max="8706" width="31.140625" style="38" customWidth="1"/>
    <col min="8707" max="8707" width="19.5703125" style="38" customWidth="1"/>
    <col min="8708" max="8708" width="21.140625" style="38" customWidth="1"/>
    <col min="8709" max="8709" width="17.42578125" style="38" customWidth="1"/>
    <col min="8710" max="8960" width="9.140625" style="38"/>
    <col min="8961" max="8961" width="33.7109375" style="38" customWidth="1"/>
    <col min="8962" max="8962" width="31.140625" style="38" customWidth="1"/>
    <col min="8963" max="8963" width="19.5703125" style="38" customWidth="1"/>
    <col min="8964" max="8964" width="21.140625" style="38" customWidth="1"/>
    <col min="8965" max="8965" width="17.42578125" style="38" customWidth="1"/>
    <col min="8966" max="9216" width="9.140625" style="38"/>
    <col min="9217" max="9217" width="33.7109375" style="38" customWidth="1"/>
    <col min="9218" max="9218" width="31.140625" style="38" customWidth="1"/>
    <col min="9219" max="9219" width="19.5703125" style="38" customWidth="1"/>
    <col min="9220" max="9220" width="21.140625" style="38" customWidth="1"/>
    <col min="9221" max="9221" width="17.42578125" style="38" customWidth="1"/>
    <col min="9222" max="9472" width="9.140625" style="38"/>
    <col min="9473" max="9473" width="33.7109375" style="38" customWidth="1"/>
    <col min="9474" max="9474" width="31.140625" style="38" customWidth="1"/>
    <col min="9475" max="9475" width="19.5703125" style="38" customWidth="1"/>
    <col min="9476" max="9476" width="21.140625" style="38" customWidth="1"/>
    <col min="9477" max="9477" width="17.42578125" style="38" customWidth="1"/>
    <col min="9478" max="9728" width="9.140625" style="38"/>
    <col min="9729" max="9729" width="33.7109375" style="38" customWidth="1"/>
    <col min="9730" max="9730" width="31.140625" style="38" customWidth="1"/>
    <col min="9731" max="9731" width="19.5703125" style="38" customWidth="1"/>
    <col min="9732" max="9732" width="21.140625" style="38" customWidth="1"/>
    <col min="9733" max="9733" width="17.42578125" style="38" customWidth="1"/>
    <col min="9734" max="9984" width="9.140625" style="38"/>
    <col min="9985" max="9985" width="33.7109375" style="38" customWidth="1"/>
    <col min="9986" max="9986" width="31.140625" style="38" customWidth="1"/>
    <col min="9987" max="9987" width="19.5703125" style="38" customWidth="1"/>
    <col min="9988" max="9988" width="21.140625" style="38" customWidth="1"/>
    <col min="9989" max="9989" width="17.42578125" style="38" customWidth="1"/>
    <col min="9990" max="10240" width="9.140625" style="38"/>
    <col min="10241" max="10241" width="33.7109375" style="38" customWidth="1"/>
    <col min="10242" max="10242" width="31.140625" style="38" customWidth="1"/>
    <col min="10243" max="10243" width="19.5703125" style="38" customWidth="1"/>
    <col min="10244" max="10244" width="21.140625" style="38" customWidth="1"/>
    <col min="10245" max="10245" width="17.42578125" style="38" customWidth="1"/>
    <col min="10246" max="10496" width="9.140625" style="38"/>
    <col min="10497" max="10497" width="33.7109375" style="38" customWidth="1"/>
    <col min="10498" max="10498" width="31.140625" style="38" customWidth="1"/>
    <col min="10499" max="10499" width="19.5703125" style="38" customWidth="1"/>
    <col min="10500" max="10500" width="21.140625" style="38" customWidth="1"/>
    <col min="10501" max="10501" width="17.42578125" style="38" customWidth="1"/>
    <col min="10502" max="10752" width="9.140625" style="38"/>
    <col min="10753" max="10753" width="33.7109375" style="38" customWidth="1"/>
    <col min="10754" max="10754" width="31.140625" style="38" customWidth="1"/>
    <col min="10755" max="10755" width="19.5703125" style="38" customWidth="1"/>
    <col min="10756" max="10756" width="21.140625" style="38" customWidth="1"/>
    <col min="10757" max="10757" width="17.42578125" style="38" customWidth="1"/>
    <col min="10758" max="11008" width="9.140625" style="38"/>
    <col min="11009" max="11009" width="33.7109375" style="38" customWidth="1"/>
    <col min="11010" max="11010" width="31.140625" style="38" customWidth="1"/>
    <col min="11011" max="11011" width="19.5703125" style="38" customWidth="1"/>
    <col min="11012" max="11012" width="21.140625" style="38" customWidth="1"/>
    <col min="11013" max="11013" width="17.42578125" style="38" customWidth="1"/>
    <col min="11014" max="11264" width="9.140625" style="38"/>
    <col min="11265" max="11265" width="33.7109375" style="38" customWidth="1"/>
    <col min="11266" max="11266" width="31.140625" style="38" customWidth="1"/>
    <col min="11267" max="11267" width="19.5703125" style="38" customWidth="1"/>
    <col min="11268" max="11268" width="21.140625" style="38" customWidth="1"/>
    <col min="11269" max="11269" width="17.42578125" style="38" customWidth="1"/>
    <col min="11270" max="11520" width="9.140625" style="38"/>
    <col min="11521" max="11521" width="33.7109375" style="38" customWidth="1"/>
    <col min="11522" max="11522" width="31.140625" style="38" customWidth="1"/>
    <col min="11523" max="11523" width="19.5703125" style="38" customWidth="1"/>
    <col min="11524" max="11524" width="21.140625" style="38" customWidth="1"/>
    <col min="11525" max="11525" width="17.42578125" style="38" customWidth="1"/>
    <col min="11526" max="11776" width="9.140625" style="38"/>
    <col min="11777" max="11777" width="33.7109375" style="38" customWidth="1"/>
    <col min="11778" max="11778" width="31.140625" style="38" customWidth="1"/>
    <col min="11779" max="11779" width="19.5703125" style="38" customWidth="1"/>
    <col min="11780" max="11780" width="21.140625" style="38" customWidth="1"/>
    <col min="11781" max="11781" width="17.42578125" style="38" customWidth="1"/>
    <col min="11782" max="12032" width="9.140625" style="38"/>
    <col min="12033" max="12033" width="33.7109375" style="38" customWidth="1"/>
    <col min="12034" max="12034" width="31.140625" style="38" customWidth="1"/>
    <col min="12035" max="12035" width="19.5703125" style="38" customWidth="1"/>
    <col min="12036" max="12036" width="21.140625" style="38" customWidth="1"/>
    <col min="12037" max="12037" width="17.42578125" style="38" customWidth="1"/>
    <col min="12038" max="12288" width="9.140625" style="38"/>
    <col min="12289" max="12289" width="33.7109375" style="38" customWidth="1"/>
    <col min="12290" max="12290" width="31.140625" style="38" customWidth="1"/>
    <col min="12291" max="12291" width="19.5703125" style="38" customWidth="1"/>
    <col min="12292" max="12292" width="21.140625" style="38" customWidth="1"/>
    <col min="12293" max="12293" width="17.42578125" style="38" customWidth="1"/>
    <col min="12294" max="12544" width="9.140625" style="38"/>
    <col min="12545" max="12545" width="33.7109375" style="38" customWidth="1"/>
    <col min="12546" max="12546" width="31.140625" style="38" customWidth="1"/>
    <col min="12547" max="12547" width="19.5703125" style="38" customWidth="1"/>
    <col min="12548" max="12548" width="21.140625" style="38" customWidth="1"/>
    <col min="12549" max="12549" width="17.42578125" style="38" customWidth="1"/>
    <col min="12550" max="12800" width="9.140625" style="38"/>
    <col min="12801" max="12801" width="33.7109375" style="38" customWidth="1"/>
    <col min="12802" max="12802" width="31.140625" style="38" customWidth="1"/>
    <col min="12803" max="12803" width="19.5703125" style="38" customWidth="1"/>
    <col min="12804" max="12804" width="21.140625" style="38" customWidth="1"/>
    <col min="12805" max="12805" width="17.42578125" style="38" customWidth="1"/>
    <col min="12806" max="13056" width="9.140625" style="38"/>
    <col min="13057" max="13057" width="33.7109375" style="38" customWidth="1"/>
    <col min="13058" max="13058" width="31.140625" style="38" customWidth="1"/>
    <col min="13059" max="13059" width="19.5703125" style="38" customWidth="1"/>
    <col min="13060" max="13060" width="21.140625" style="38" customWidth="1"/>
    <col min="13061" max="13061" width="17.42578125" style="38" customWidth="1"/>
    <col min="13062" max="13312" width="9.140625" style="38"/>
    <col min="13313" max="13313" width="33.7109375" style="38" customWidth="1"/>
    <col min="13314" max="13314" width="31.140625" style="38" customWidth="1"/>
    <col min="13315" max="13315" width="19.5703125" style="38" customWidth="1"/>
    <col min="13316" max="13316" width="21.140625" style="38" customWidth="1"/>
    <col min="13317" max="13317" width="17.42578125" style="38" customWidth="1"/>
    <col min="13318" max="13568" width="9.140625" style="38"/>
    <col min="13569" max="13569" width="33.7109375" style="38" customWidth="1"/>
    <col min="13570" max="13570" width="31.140625" style="38" customWidth="1"/>
    <col min="13571" max="13571" width="19.5703125" style="38" customWidth="1"/>
    <col min="13572" max="13572" width="21.140625" style="38" customWidth="1"/>
    <col min="13573" max="13573" width="17.42578125" style="38" customWidth="1"/>
    <col min="13574" max="13824" width="9.140625" style="38"/>
    <col min="13825" max="13825" width="33.7109375" style="38" customWidth="1"/>
    <col min="13826" max="13826" width="31.140625" style="38" customWidth="1"/>
    <col min="13827" max="13827" width="19.5703125" style="38" customWidth="1"/>
    <col min="13828" max="13828" width="21.140625" style="38" customWidth="1"/>
    <col min="13829" max="13829" width="17.42578125" style="38" customWidth="1"/>
    <col min="13830" max="14080" width="9.140625" style="38"/>
    <col min="14081" max="14081" width="33.7109375" style="38" customWidth="1"/>
    <col min="14082" max="14082" width="31.140625" style="38" customWidth="1"/>
    <col min="14083" max="14083" width="19.5703125" style="38" customWidth="1"/>
    <col min="14084" max="14084" width="21.140625" style="38" customWidth="1"/>
    <col min="14085" max="14085" width="17.42578125" style="38" customWidth="1"/>
    <col min="14086" max="14336" width="9.140625" style="38"/>
    <col min="14337" max="14337" width="33.7109375" style="38" customWidth="1"/>
    <col min="14338" max="14338" width="31.140625" style="38" customWidth="1"/>
    <col min="14339" max="14339" width="19.5703125" style="38" customWidth="1"/>
    <col min="14340" max="14340" width="21.140625" style="38" customWidth="1"/>
    <col min="14341" max="14341" width="17.42578125" style="38" customWidth="1"/>
    <col min="14342" max="14592" width="9.140625" style="38"/>
    <col min="14593" max="14593" width="33.7109375" style="38" customWidth="1"/>
    <col min="14594" max="14594" width="31.140625" style="38" customWidth="1"/>
    <col min="14595" max="14595" width="19.5703125" style="38" customWidth="1"/>
    <col min="14596" max="14596" width="21.140625" style="38" customWidth="1"/>
    <col min="14597" max="14597" width="17.42578125" style="38" customWidth="1"/>
    <col min="14598" max="14848" width="9.140625" style="38"/>
    <col min="14849" max="14849" width="33.7109375" style="38" customWidth="1"/>
    <col min="14850" max="14850" width="31.140625" style="38" customWidth="1"/>
    <col min="14851" max="14851" width="19.5703125" style="38" customWidth="1"/>
    <col min="14852" max="14852" width="21.140625" style="38" customWidth="1"/>
    <col min="14853" max="14853" width="17.42578125" style="38" customWidth="1"/>
    <col min="14854" max="15104" width="9.140625" style="38"/>
    <col min="15105" max="15105" width="33.7109375" style="38" customWidth="1"/>
    <col min="15106" max="15106" width="31.140625" style="38" customWidth="1"/>
    <col min="15107" max="15107" width="19.5703125" style="38" customWidth="1"/>
    <col min="15108" max="15108" width="21.140625" style="38" customWidth="1"/>
    <col min="15109" max="15109" width="17.42578125" style="38" customWidth="1"/>
    <col min="15110" max="15360" width="9.140625" style="38"/>
    <col min="15361" max="15361" width="33.7109375" style="38" customWidth="1"/>
    <col min="15362" max="15362" width="31.140625" style="38" customWidth="1"/>
    <col min="15363" max="15363" width="19.5703125" style="38" customWidth="1"/>
    <col min="15364" max="15364" width="21.140625" style="38" customWidth="1"/>
    <col min="15365" max="15365" width="17.42578125" style="38" customWidth="1"/>
    <col min="15366" max="15616" width="9.140625" style="38"/>
    <col min="15617" max="15617" width="33.7109375" style="38" customWidth="1"/>
    <col min="15618" max="15618" width="31.140625" style="38" customWidth="1"/>
    <col min="15619" max="15619" width="19.5703125" style="38" customWidth="1"/>
    <col min="15620" max="15620" width="21.140625" style="38" customWidth="1"/>
    <col min="15621" max="15621" width="17.42578125" style="38" customWidth="1"/>
    <col min="15622" max="15872" width="9.140625" style="38"/>
    <col min="15873" max="15873" width="33.7109375" style="38" customWidth="1"/>
    <col min="15874" max="15874" width="31.140625" style="38" customWidth="1"/>
    <col min="15875" max="15875" width="19.5703125" style="38" customWidth="1"/>
    <col min="15876" max="15876" width="21.140625" style="38" customWidth="1"/>
    <col min="15877" max="15877" width="17.42578125" style="38" customWidth="1"/>
    <col min="15878" max="16128" width="9.140625" style="38"/>
    <col min="16129" max="16129" width="33.7109375" style="38" customWidth="1"/>
    <col min="16130" max="16130" width="31.140625" style="38" customWidth="1"/>
    <col min="16131" max="16131" width="19.5703125" style="38" customWidth="1"/>
    <col min="16132" max="16132" width="21.140625" style="38" customWidth="1"/>
    <col min="16133" max="16133" width="17.42578125" style="38" customWidth="1"/>
    <col min="16134" max="16384" width="9.140625" style="38"/>
  </cols>
  <sheetData>
    <row r="1" spans="1:5" x14ac:dyDescent="0.25">
      <c r="A1" s="37" t="s">
        <v>36</v>
      </c>
    </row>
    <row r="2" spans="1:5" x14ac:dyDescent="0.25">
      <c r="A2" s="40" t="s">
        <v>37</v>
      </c>
    </row>
    <row r="3" spans="1:5" x14ac:dyDescent="0.25">
      <c r="A3" s="41"/>
    </row>
    <row r="4" spans="1:5" ht="15" customHeight="1" x14ac:dyDescent="0.25">
      <c r="A4" s="73" t="s">
        <v>38</v>
      </c>
      <c r="B4" s="73"/>
      <c r="C4" s="73"/>
      <c r="D4" s="73"/>
      <c r="E4" s="73"/>
    </row>
    <row r="5" spans="1:5" x14ac:dyDescent="0.25">
      <c r="A5" s="74"/>
      <c r="B5" s="74"/>
      <c r="C5" s="74"/>
      <c r="D5" s="74"/>
      <c r="E5" s="74"/>
    </row>
    <row r="6" spans="1:5" ht="15" customHeight="1" x14ac:dyDescent="0.25">
      <c r="A6" s="73" t="s">
        <v>4</v>
      </c>
      <c r="B6" s="73"/>
      <c r="C6" s="73"/>
      <c r="D6" s="75" t="s">
        <v>55</v>
      </c>
      <c r="E6" s="75"/>
    </row>
    <row r="7" spans="1:5" x14ac:dyDescent="0.25">
      <c r="A7" s="74"/>
      <c r="B7" s="74"/>
      <c r="C7" s="74"/>
      <c r="D7" s="74"/>
      <c r="E7" s="74"/>
    </row>
    <row r="8" spans="1:5" x14ac:dyDescent="0.25">
      <c r="A8" s="76" t="s">
        <v>5</v>
      </c>
      <c r="B8" s="42" t="s">
        <v>39</v>
      </c>
      <c r="C8" s="42" t="s">
        <v>40</v>
      </c>
      <c r="D8" s="77" t="s">
        <v>41</v>
      </c>
      <c r="E8" s="79" t="s">
        <v>15</v>
      </c>
    </row>
    <row r="9" spans="1:5" x14ac:dyDescent="0.25">
      <c r="A9" s="76"/>
      <c r="B9" s="43" t="s">
        <v>42</v>
      </c>
      <c r="C9" s="43" t="s">
        <v>43</v>
      </c>
      <c r="D9" s="78"/>
      <c r="E9" s="80"/>
    </row>
    <row r="10" spans="1:5" x14ac:dyDescent="0.25">
      <c r="A10" s="46" t="s">
        <v>44</v>
      </c>
      <c r="B10" s="44"/>
      <c r="C10" s="44"/>
      <c r="D10" s="67"/>
      <c r="E10" s="44"/>
    </row>
    <row r="11" spans="1:5" x14ac:dyDescent="0.25">
      <c r="A11" s="46" t="s">
        <v>45</v>
      </c>
      <c r="B11" s="46"/>
      <c r="C11" s="44"/>
      <c r="D11" s="67">
        <f>SUM(D10)</f>
        <v>0</v>
      </c>
      <c r="E11" s="44"/>
    </row>
    <row r="12" spans="1:5" x14ac:dyDescent="0.25">
      <c r="A12" s="46" t="s">
        <v>46</v>
      </c>
      <c r="B12" s="47" t="s">
        <v>165</v>
      </c>
      <c r="C12" s="48"/>
      <c r="D12" s="67">
        <v>1</v>
      </c>
      <c r="E12" s="44"/>
    </row>
    <row r="13" spans="1:5" x14ac:dyDescent="0.25">
      <c r="A13" s="46" t="s">
        <v>47</v>
      </c>
      <c r="B13" s="46"/>
      <c r="C13" s="44"/>
      <c r="D13" s="67">
        <f>SUM(D12)</f>
        <v>1</v>
      </c>
      <c r="E13" s="44"/>
    </row>
    <row r="14" spans="1:5" x14ac:dyDescent="0.25">
      <c r="A14" s="46" t="s">
        <v>48</v>
      </c>
      <c r="B14" s="46"/>
      <c r="C14" s="44"/>
      <c r="D14" s="67">
        <v>0</v>
      </c>
      <c r="E14" s="44"/>
    </row>
    <row r="15" spans="1:5" x14ac:dyDescent="0.25">
      <c r="A15" s="46" t="s">
        <v>49</v>
      </c>
      <c r="B15" s="46"/>
      <c r="C15" s="44"/>
      <c r="D15" s="67">
        <f>SUM(D14)</f>
        <v>0</v>
      </c>
      <c r="E15" s="44"/>
    </row>
    <row r="16" spans="1:5" ht="15.75" thickBot="1" x14ac:dyDescent="0.3">
      <c r="A16" s="72" t="s">
        <v>50</v>
      </c>
      <c r="B16" s="72"/>
      <c r="C16" s="45"/>
      <c r="D16" s="68">
        <f>SUM(D15,D13,D11)</f>
        <v>1</v>
      </c>
      <c r="E16" s="45"/>
    </row>
    <row r="31" spans="1:1" x14ac:dyDescent="0.25">
      <c r="A31" s="38" t="s">
        <v>51</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8" ma:contentTypeDescription="Създаване на нов документ" ma:contentTypeScope="" ma:versionID="b3785f427a0c15494f212260efec0476">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84c0a2089abe9876a2ba2a82e0472335"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DateTaken" ma:index="25"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AAD5F8-2B68-4B00-AE3D-05EABDC22E0D}">
  <ds:schemaRefs>
    <ds:schemaRef ds:uri="http://purl.org/dc/dcmitype/"/>
    <ds:schemaRef ds:uri="http://purl.org/dc/terms/"/>
    <ds:schemaRef ds:uri="f38f5b12-b473-4caa-8f25-f6d0fa98e77f"/>
    <ds:schemaRef ds:uri="http://schemas.microsoft.com/office/2006/documentManagement/types"/>
    <ds:schemaRef ds:uri="http://schemas.microsoft.com/office/infopath/2007/PartnerControls"/>
    <ds:schemaRef ds:uri="d088b99d-43cd-4d60-b0a9-8326104c8511"/>
    <ds:schemaRef ds:uri="http://schemas.openxmlformats.org/package/2006/metadata/core-properties"/>
    <ds:schemaRef ds:uri="http://schemas.microsoft.com/sharepoint/v3"/>
    <ds:schemaRef ds:uri="http://schemas.microsoft.com/office/2006/metadata/properties"/>
    <ds:schemaRef ds:uri="http://www.w3.org/XML/1998/namespace"/>
    <ds:schemaRef ds:uri="http://purl.org/dc/elements/1.1/"/>
  </ds:schemaRefs>
</ds:datastoreItem>
</file>

<file path=customXml/itemProps2.xml><?xml version="1.0" encoding="utf-8"?>
<ds:datastoreItem xmlns:ds="http://schemas.openxmlformats.org/officeDocument/2006/customXml" ds:itemID="{FCF6C8B2-58DD-4A48-B52B-C4CD1A4F4B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№2_Q1 2025</vt:lpstr>
      <vt:lpstr>Приложение №4_Q1 2025</vt:lpstr>
      <vt:lpstr>'Приложение №2_Q1 2025'!Print_Titles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2025-06-06T06:42:21Z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