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0" yWindow="105" windowWidth="7635" windowHeight="10290"/>
  </bookViews>
  <sheets>
    <sheet name="пол+прог" sheetId="2" r:id="rId1"/>
    <sheet name="Прог" sheetId="1" r:id="rId2"/>
  </sheets>
  <calcPr calcId="145621"/>
</workbook>
</file>

<file path=xl/calcChain.xml><?xml version="1.0" encoding="utf-8"?>
<calcChain xmlns="http://schemas.openxmlformats.org/spreadsheetml/2006/main">
  <c r="H14" i="2" l="1"/>
  <c r="G14" i="2"/>
  <c r="F14" i="2"/>
  <c r="H20" i="2" l="1"/>
  <c r="G20" i="2"/>
  <c r="F20" i="2"/>
  <c r="E14" i="2"/>
  <c r="E20" i="2" s="1"/>
  <c r="D14" i="2"/>
  <c r="D20" i="2" s="1"/>
  <c r="C14" i="2"/>
  <c r="C20" i="2" s="1"/>
  <c r="G128" i="1"/>
  <c r="F128" i="1"/>
  <c r="E128" i="1"/>
  <c r="D128" i="1"/>
  <c r="C128" i="1"/>
  <c r="B128" i="1"/>
  <c r="G124" i="1"/>
  <c r="F124" i="1"/>
  <c r="E124" i="1"/>
  <c r="D124" i="1"/>
  <c r="C124" i="1"/>
  <c r="B124" i="1"/>
  <c r="G123" i="1"/>
  <c r="F123" i="1"/>
  <c r="E123" i="1"/>
  <c r="D123" i="1"/>
  <c r="C123" i="1"/>
  <c r="C120" i="1" s="1"/>
  <c r="B123" i="1"/>
  <c r="G122" i="1"/>
  <c r="F122" i="1"/>
  <c r="E122" i="1"/>
  <c r="E120" i="1" s="1"/>
  <c r="D122" i="1"/>
  <c r="C122" i="1"/>
  <c r="B122" i="1"/>
  <c r="G120" i="1"/>
  <c r="G126" i="1" s="1"/>
  <c r="F120" i="1"/>
  <c r="F126" i="1" s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D114" i="1" s="1"/>
  <c r="C116" i="1"/>
  <c r="B116" i="1"/>
  <c r="G114" i="1"/>
  <c r="F114" i="1"/>
  <c r="G96" i="1"/>
  <c r="G102" i="1" s="1"/>
  <c r="F96" i="1"/>
  <c r="F102" i="1" s="1"/>
  <c r="E96" i="1"/>
  <c r="D96" i="1"/>
  <c r="C96" i="1"/>
  <c r="B96" i="1"/>
  <c r="G90" i="1"/>
  <c r="F90" i="1"/>
  <c r="E90" i="1"/>
  <c r="E102" i="1" s="1"/>
  <c r="D90" i="1"/>
  <c r="D102" i="1" s="1"/>
  <c r="C90" i="1"/>
  <c r="B90" i="1"/>
  <c r="G76" i="1"/>
  <c r="F76" i="1"/>
  <c r="E76" i="1"/>
  <c r="D76" i="1"/>
  <c r="C76" i="1"/>
  <c r="B76" i="1"/>
  <c r="G70" i="1"/>
  <c r="G82" i="1" s="1"/>
  <c r="F70" i="1"/>
  <c r="F82" i="1" s="1"/>
  <c r="E70" i="1"/>
  <c r="D70" i="1"/>
  <c r="C70" i="1"/>
  <c r="C82" i="1" s="1"/>
  <c r="B70" i="1"/>
  <c r="B82" i="1" s="1"/>
  <c r="G56" i="1"/>
  <c r="G62" i="1" s="1"/>
  <c r="F56" i="1"/>
  <c r="F62" i="1" s="1"/>
  <c r="E56" i="1"/>
  <c r="D56" i="1"/>
  <c r="C56" i="1"/>
  <c r="C62" i="1" s="1"/>
  <c r="B56" i="1"/>
  <c r="G50" i="1"/>
  <c r="F50" i="1"/>
  <c r="E50" i="1"/>
  <c r="E62" i="1" s="1"/>
  <c r="D50" i="1"/>
  <c r="D62" i="1" s="1"/>
  <c r="C50" i="1"/>
  <c r="B50" i="1"/>
  <c r="G36" i="1"/>
  <c r="F36" i="1"/>
  <c r="E36" i="1"/>
  <c r="D36" i="1"/>
  <c r="D42" i="1" s="1"/>
  <c r="C36" i="1"/>
  <c r="B36" i="1"/>
  <c r="G30" i="1"/>
  <c r="G42" i="1" s="1"/>
  <c r="F30" i="1"/>
  <c r="F42" i="1" s="1"/>
  <c r="E30" i="1"/>
  <c r="D30" i="1"/>
  <c r="C30" i="1"/>
  <c r="B30" i="1"/>
  <c r="G16" i="1"/>
  <c r="G22" i="1" s="1"/>
  <c r="F16" i="1"/>
  <c r="F22" i="1" s="1"/>
  <c r="E16" i="1"/>
  <c r="D16" i="1"/>
  <c r="C16" i="1"/>
  <c r="B16" i="1"/>
  <c r="G10" i="1"/>
  <c r="F10" i="1"/>
  <c r="E10" i="1"/>
  <c r="E22" i="1" s="1"/>
  <c r="D10" i="1"/>
  <c r="D22" i="1" s="1"/>
  <c r="C10" i="1"/>
  <c r="B10" i="1"/>
  <c r="E82" i="1" l="1"/>
  <c r="E42" i="1"/>
  <c r="E114" i="1"/>
  <c r="E126" i="1" s="1"/>
  <c r="C102" i="1"/>
  <c r="D82" i="1"/>
  <c r="B120" i="1"/>
  <c r="B42" i="1"/>
  <c r="C114" i="1"/>
  <c r="B22" i="1"/>
  <c r="B114" i="1"/>
  <c r="B126" i="1" s="1"/>
  <c r="B102" i="1"/>
  <c r="B62" i="1"/>
  <c r="C42" i="1"/>
  <c r="D120" i="1"/>
  <c r="D126" i="1" s="1"/>
  <c r="C22" i="1"/>
  <c r="C126" i="1"/>
</calcChain>
</file>

<file path=xl/sharedStrings.xml><?xml version="1.0" encoding="utf-8"?>
<sst xmlns="http://schemas.openxmlformats.org/spreadsheetml/2006/main" count="216" uniqueCount="54">
  <si>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</si>
  <si>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</si>
  <si>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</si>
  <si>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</si>
  <si>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</si>
  <si>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</si>
  <si>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</si>
  <si>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</si>
  <si>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</si>
  <si>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</si>
  <si>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</si>
  <si>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</si>
  <si>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</si>
  <si>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</si>
  <si>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</si>
  <si>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</si>
  <si>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</si>
  <si>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</si>
  <si>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Бюджетна програма „Администрация“</t>
  </si>
  <si>
    <t>Общо разходи</t>
  </si>
  <si>
    <t>от тях:</t>
  </si>
  <si>
    <t>Разходи по бюджетните програми</t>
  </si>
  <si>
    <t>* Класификационен код съгласно Решение № 502 на Министерския съвет от 2017 г.</t>
  </si>
  <si>
    <t>Закон 2018</t>
  </si>
  <si>
    <t>Уточнен план 2018 г.</t>
  </si>
  <si>
    <t>31 март 2018 г.</t>
  </si>
  <si>
    <t>30 юни 2018 г.</t>
  </si>
  <si>
    <t>30 септември 2018 г.</t>
  </si>
  <si>
    <t>31 декември 2018 г.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</si>
  <si>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</si>
  <si>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</si>
  <si>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 xml:space="preserve"> 2400.01.01 - Бюджетна програма  „Ефективно функциониране на енергийните предприятия, инфраструктура и пазари”</t>
  </si>
  <si>
    <t>Субсидии и други текущи трансфери за нефинансови предприятия</t>
  </si>
  <si>
    <t>Капиталови трансфери</t>
  </si>
  <si>
    <t>Лихви по външни заеми</t>
  </si>
  <si>
    <t>2400.01.02 - Бюджетна програма „Сигурност при енергоснабдяването и при управление на РАО и ИЕЯС”</t>
  </si>
  <si>
    <t>2400.01.03 - Бюджетна програма „Устойчиво енергийно развитие”</t>
  </si>
  <si>
    <t>2400.01.04 - Бюджетна програма „Подобряване на процесите на концесиониране и управление на подземните богатства и геоложките изследвания”</t>
  </si>
  <si>
    <t>2400.02.00 - Бюджетна програма „Администрация“</t>
  </si>
  <si>
    <t>2400.00.00 - МИНИСТЕРСТВО НА ЕНЕРГЕТИКАТА</t>
  </si>
  <si>
    <t>2400.01.00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</si>
  <si>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устойчивото и конкурентоспособно енергийно развитие</t>
    </r>
  </si>
  <si>
    <t xml:space="preserve"> 2400.01.01</t>
  </si>
  <si>
    <t>Бюджетна програма „Ефективно функциониране на енергийните предприятия, инфраструктура и пазари”</t>
  </si>
  <si>
    <t>2400.01.02</t>
  </si>
  <si>
    <t>Бюджетна програма „Сигурност при енергоснабдяването и при управление на РАО и ИЕЯС”</t>
  </si>
  <si>
    <t>2400.01.03</t>
  </si>
  <si>
    <t>Бюджетна програма „Устойчиво енергийно развитие”</t>
  </si>
  <si>
    <t>2400.01.04</t>
  </si>
  <si>
    <t>Бюджетна програма  „Подобряване на процесите на концесиониране и управление на подземните богатства и геоложките изследвания”</t>
  </si>
  <si>
    <t>2400.02.00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</si>
  <si>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502 от 2017 г.</t>
  </si>
  <si>
    <t xml:space="preserve"> МИНИСТЕРСТВО НА ЕНЕРГЕТИКАТА към 30.06.2018 г.</t>
  </si>
  <si>
    <t>към 30.06.2018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</si>
</sst>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80808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5" fillId="0" borderId="4" xfId="0" quotePrefix="1" applyFont="1" applyBorder="1" applyAlignment="1">
      <alignment horizontal="right" vertical="center" wrapText="1"/>
    </xf>
    <xf numFmtId="0" fontId="7" fillId="0" borderId="4" xfId="0" quotePrefix="1" applyFont="1" applyBorder="1" applyAlignment="1">
      <alignment horizontal="right" vertical="center" wrapText="1"/>
    </xf>
    <xf numFmtId="0" fontId="1" fillId="0" borderId="4" xfId="0" quotePrefix="1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0" fillId="0" borderId="0" xfId="0" applyFont="1"/>
    <xf numFmtId="3" fontId="11" fillId="0" borderId="0" xfId="0" applyNumberFormat="1" applyFont="1" applyFill="1" applyAlignment="1">
      <alignment horizontal="right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/>
    <xf numFmtId="0" fontId="6" fillId="0" borderId="0" xfId="0" applyFont="1"/>
    <xf numFmtId="3" fontId="12" fillId="0" borderId="0" xfId="0" applyNumberFormat="1" applyFont="1" applyFill="1" applyAlignment="1">
      <alignment horizontal="right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2" fillId="0" borderId="0" xfId="0" applyFont="1" applyAlignment="1"/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abSelected="1" zoomScale="115" zoomScaleNormal="115" workbookViewId="0">
      <selection activeCell="A33" sqref="A33"/>
    </sheetView>
  </sheetViews>
  <sheetFormatPr defaultRowHeight="12.75" x14ac:dyDescent="0.2"/>
  <cols>
    <col min="1" max="1" width="15" customWidth="1"/>
    <col min="2" max="2" width="40" customWidth="1"/>
    <col min="3" max="3" width="14" customWidth="1"/>
    <col min="4" max="4" width="13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44" t="s">
        <v>14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45" t="s">
        <v>52</v>
      </c>
      <c r="B4" s="45"/>
      <c r="C4" s="45"/>
      <c r="D4" s="45"/>
      <c r="E4" s="45"/>
      <c r="F4" s="45"/>
      <c r="G4" s="45"/>
      <c r="H4" s="45"/>
    </row>
    <row r="5" spans="1:8" x14ac:dyDescent="0.2">
      <c r="A5" s="46" t="s">
        <v>29</v>
      </c>
      <c r="B5" s="47"/>
      <c r="C5" s="47"/>
      <c r="D5" s="47"/>
      <c r="E5" s="47"/>
      <c r="F5" s="47"/>
      <c r="G5" s="47"/>
      <c r="H5" s="47"/>
    </row>
    <row r="6" spans="1:8" ht="15.75" x14ac:dyDescent="0.2">
      <c r="A6" s="7"/>
    </row>
    <row r="7" spans="1:8" ht="15.75" x14ac:dyDescent="0.2">
      <c r="A7" s="45" t="s">
        <v>15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45" t="s">
        <v>53</v>
      </c>
      <c r="B8" s="45"/>
      <c r="C8" s="45"/>
      <c r="D8" s="45"/>
      <c r="E8" s="45"/>
      <c r="F8" s="45"/>
      <c r="G8" s="45"/>
      <c r="H8" s="45"/>
    </row>
    <row r="9" spans="1:8" x14ac:dyDescent="0.2">
      <c r="A9" s="47" t="s">
        <v>30</v>
      </c>
      <c r="B9" s="47"/>
      <c r="C9" s="47"/>
      <c r="D9" s="47"/>
      <c r="E9" s="47"/>
      <c r="F9" s="47"/>
      <c r="G9" s="47"/>
      <c r="H9" s="47"/>
    </row>
    <row r="10" spans="1:8" ht="13.5" thickBot="1" x14ac:dyDescent="0.25">
      <c r="A10" s="8" t="s">
        <v>3</v>
      </c>
      <c r="H10" s="14" t="s">
        <v>3</v>
      </c>
    </row>
    <row r="11" spans="1:8" ht="12.75" customHeight="1" x14ac:dyDescent="0.2">
      <c r="A11" s="41" t="s">
        <v>16</v>
      </c>
      <c r="B11" s="41" t="s">
        <v>17</v>
      </c>
      <c r="C11" s="41" t="s">
        <v>23</v>
      </c>
      <c r="D11" s="48" t="s">
        <v>24</v>
      </c>
      <c r="E11" s="9" t="s">
        <v>4</v>
      </c>
      <c r="F11" s="9" t="s">
        <v>4</v>
      </c>
      <c r="G11" s="9" t="s">
        <v>4</v>
      </c>
      <c r="H11" s="9" t="s">
        <v>4</v>
      </c>
    </row>
    <row r="12" spans="1:8" x14ac:dyDescent="0.2">
      <c r="A12" s="42"/>
      <c r="B12" s="42"/>
      <c r="C12" s="42"/>
      <c r="D12" s="49"/>
      <c r="E12" s="2" t="s">
        <v>5</v>
      </c>
      <c r="F12" s="2" t="s">
        <v>5</v>
      </c>
      <c r="G12" s="2" t="s">
        <v>5</v>
      </c>
      <c r="H12" s="2" t="s">
        <v>5</v>
      </c>
    </row>
    <row r="13" spans="1:8" ht="26.25" thickBot="1" x14ac:dyDescent="0.25">
      <c r="A13" s="43"/>
      <c r="B13" s="43"/>
      <c r="C13" s="43"/>
      <c r="D13" s="50"/>
      <c r="E13" s="13" t="s">
        <v>25</v>
      </c>
      <c r="F13" s="3" t="s">
        <v>26</v>
      </c>
      <c r="G13" s="3" t="s">
        <v>27</v>
      </c>
      <c r="H13" s="3" t="s">
        <v>28</v>
      </c>
    </row>
    <row r="14" spans="1:8" ht="38.25" customHeight="1" thickBot="1" x14ac:dyDescent="0.25">
      <c r="A14" s="26" t="s">
        <v>40</v>
      </c>
      <c r="B14" s="10" t="s">
        <v>41</v>
      </c>
      <c r="C14" s="23">
        <f>C15+C16+C17+C18</f>
        <v>94427600</v>
      </c>
      <c r="D14" s="23">
        <f>D15+D16+D17+D18</f>
        <v>94688629</v>
      </c>
      <c r="E14" s="23">
        <f>E15+E16+E17+E18</f>
        <v>5695490</v>
      </c>
      <c r="F14" s="23">
        <f t="shared" ref="F14:H14" si="0">F15+F16+F17+F18</f>
        <v>21289486</v>
      </c>
      <c r="G14" s="23">
        <f t="shared" si="0"/>
        <v>0</v>
      </c>
      <c r="H14" s="23">
        <f t="shared" si="0"/>
        <v>0</v>
      </c>
    </row>
    <row r="15" spans="1:8" s="16" customFormat="1" ht="41.25" customHeight="1" thickBot="1" x14ac:dyDescent="0.25">
      <c r="A15" s="27" t="s">
        <v>42</v>
      </c>
      <c r="B15" s="11" t="s">
        <v>43</v>
      </c>
      <c r="C15" s="24">
        <v>1191200</v>
      </c>
      <c r="D15" s="24">
        <v>1278029</v>
      </c>
      <c r="E15" s="24">
        <v>423374</v>
      </c>
      <c r="F15" s="24">
        <v>1656916</v>
      </c>
      <c r="G15" s="24"/>
      <c r="H15" s="24"/>
    </row>
    <row r="16" spans="1:8" ht="39.75" customHeight="1" thickBot="1" x14ac:dyDescent="0.25">
      <c r="A16" s="27" t="s">
        <v>44</v>
      </c>
      <c r="B16" s="11" t="s">
        <v>45</v>
      </c>
      <c r="C16" s="24">
        <v>89513100</v>
      </c>
      <c r="D16" s="24">
        <v>89513100</v>
      </c>
      <c r="E16" s="24">
        <v>4475982</v>
      </c>
      <c r="F16" s="24">
        <v>17715006</v>
      </c>
      <c r="G16" s="24"/>
      <c r="H16" s="24"/>
    </row>
    <row r="17" spans="1:8" ht="26.25" thickBot="1" x14ac:dyDescent="0.25">
      <c r="A17" s="28" t="s">
        <v>46</v>
      </c>
      <c r="B17" s="11" t="s">
        <v>47</v>
      </c>
      <c r="C17" s="24">
        <v>1936800</v>
      </c>
      <c r="D17" s="24">
        <v>1936800</v>
      </c>
      <c r="E17" s="24">
        <v>473642</v>
      </c>
      <c r="F17" s="24">
        <v>918165</v>
      </c>
      <c r="G17" s="24"/>
      <c r="H17" s="24"/>
    </row>
    <row r="18" spans="1:8" ht="51.75" thickBot="1" x14ac:dyDescent="0.25">
      <c r="A18" s="28" t="s">
        <v>48</v>
      </c>
      <c r="B18" s="11" t="s">
        <v>49</v>
      </c>
      <c r="C18" s="24">
        <v>1786500</v>
      </c>
      <c r="D18" s="24">
        <v>1960700</v>
      </c>
      <c r="E18" s="24">
        <v>322492</v>
      </c>
      <c r="F18" s="24">
        <v>999399</v>
      </c>
      <c r="G18" s="24"/>
      <c r="H18" s="24"/>
    </row>
    <row r="19" spans="1:8" ht="13.5" thickBot="1" x14ac:dyDescent="0.25">
      <c r="A19" s="26" t="s">
        <v>50</v>
      </c>
      <c r="B19" s="10" t="s">
        <v>18</v>
      </c>
      <c r="C19" s="24">
        <v>4245700</v>
      </c>
      <c r="D19" s="24">
        <v>4245700</v>
      </c>
      <c r="E19" s="24">
        <v>928000</v>
      </c>
      <c r="F19" s="24">
        <v>1698068</v>
      </c>
      <c r="G19" s="24"/>
      <c r="H19" s="24"/>
    </row>
    <row r="20" spans="1:8" ht="13.5" thickBot="1" x14ac:dyDescent="0.25">
      <c r="A20" s="12"/>
      <c r="B20" s="10" t="s">
        <v>19</v>
      </c>
      <c r="C20" s="23">
        <f>+C19+C14</f>
        <v>98673300</v>
      </c>
      <c r="D20" s="23">
        <f t="shared" ref="D20:H20" si="1">+D19+D14</f>
        <v>98934329</v>
      </c>
      <c r="E20" s="23">
        <f t="shared" si="1"/>
        <v>6623490</v>
      </c>
      <c r="F20" s="23">
        <f t="shared" si="1"/>
        <v>22987554</v>
      </c>
      <c r="G20" s="23">
        <f t="shared" si="1"/>
        <v>0</v>
      </c>
      <c r="H20" s="23">
        <f t="shared" si="1"/>
        <v>0</v>
      </c>
    </row>
    <row r="22" spans="1:8" x14ac:dyDescent="0.2">
      <c r="A22" s="40" t="s">
        <v>22</v>
      </c>
      <c r="B22" s="40"/>
      <c r="C22" s="40"/>
      <c r="D22" s="40"/>
      <c r="E22" s="40"/>
      <c r="F22" s="40"/>
      <c r="G22" s="40"/>
      <c r="H22" s="40"/>
    </row>
    <row r="24" spans="1:8" ht="15" x14ac:dyDescent="0.25">
      <c r="A24" s="29"/>
      <c r="B24" s="30"/>
      <c r="C24" s="31"/>
    </row>
    <row r="25" spans="1:8" ht="15" x14ac:dyDescent="0.25">
      <c r="A25" s="29"/>
      <c r="B25" s="30"/>
      <c r="C25" s="31"/>
    </row>
    <row r="26" spans="1:8" ht="15.75" x14ac:dyDescent="0.25">
      <c r="A26" s="32"/>
      <c r="B26" s="32"/>
      <c r="C26" s="33"/>
    </row>
    <row r="27" spans="1:8" ht="15.75" x14ac:dyDescent="0.25">
      <c r="A27" s="34"/>
      <c r="B27" s="35"/>
      <c r="C27" s="36"/>
    </row>
    <row r="28" spans="1:8" ht="15.75" x14ac:dyDescent="0.25">
      <c r="A28" s="32"/>
      <c r="B28" s="32"/>
      <c r="C28" s="32"/>
    </row>
    <row r="29" spans="1:8" ht="15.75" x14ac:dyDescent="0.25">
      <c r="A29" s="37"/>
      <c r="B29" s="35"/>
      <c r="C29" s="36"/>
    </row>
    <row r="30" spans="1:8" ht="15.75" x14ac:dyDescent="0.25">
      <c r="A30" s="32"/>
      <c r="B30" s="32"/>
      <c r="C30" s="32"/>
    </row>
    <row r="31" spans="1:8" ht="15.75" x14ac:dyDescent="0.25">
      <c r="A31" s="37"/>
      <c r="B31" s="32"/>
      <c r="C31" s="36"/>
    </row>
    <row r="32" spans="1:8" ht="15.75" x14ac:dyDescent="0.25">
      <c r="A32" s="38"/>
      <c r="B32" s="35"/>
      <c r="C32" s="36"/>
    </row>
    <row r="33" spans="1:3" ht="15.75" x14ac:dyDescent="0.25">
      <c r="A33" s="39"/>
      <c r="B33" s="39"/>
      <c r="C33" s="39"/>
    </row>
    <row r="34" spans="1:3" ht="15.75" x14ac:dyDescent="0.25">
      <c r="A34" s="37"/>
      <c r="B34" s="35"/>
      <c r="C34" s="36"/>
    </row>
  </sheetData>
  <mergeCells count="11">
    <mergeCell ref="A22:H2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59055118110236227" right="0" top="0" bottom="0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9"/>
  <sheetViews>
    <sheetView zoomScale="115" zoomScaleNormal="115" workbookViewId="0">
      <selection activeCell="C131" sqref="C131"/>
    </sheetView>
  </sheetViews>
  <sheetFormatPr defaultRowHeight="12.75" x14ac:dyDescent="0.2"/>
  <cols>
    <col min="1" max="1" width="51.6640625" customWidth="1"/>
    <col min="2" max="2" width="13" customWidth="1"/>
    <col min="3" max="4" width="12.83203125" customWidth="1"/>
    <col min="5" max="5" width="11.83203125" customWidth="1"/>
    <col min="6" max="6" width="12" customWidth="1"/>
    <col min="7" max="7" width="17" customWidth="1"/>
  </cols>
  <sheetData>
    <row r="3" spans="1:7" ht="15.75" x14ac:dyDescent="0.2">
      <c r="A3" s="44" t="s">
        <v>0</v>
      </c>
      <c r="B3" s="44"/>
      <c r="C3" s="44"/>
      <c r="D3" s="44"/>
      <c r="E3" s="44"/>
      <c r="F3" s="44"/>
      <c r="G3" s="44"/>
    </row>
    <row r="4" spans="1:7" ht="15.75" x14ac:dyDescent="0.2">
      <c r="A4" s="45" t="s">
        <v>53</v>
      </c>
      <c r="B4" s="45"/>
      <c r="C4" s="45"/>
      <c r="D4" s="45"/>
      <c r="E4" s="45"/>
      <c r="F4" s="45"/>
      <c r="G4" s="45"/>
    </row>
    <row r="5" spans="1:7" ht="13.5" thickBot="1" x14ac:dyDescent="0.25">
      <c r="A5" s="54" t="s">
        <v>1</v>
      </c>
      <c r="B5" s="54"/>
      <c r="C5" s="54"/>
      <c r="D5" s="54"/>
      <c r="E5" s="54"/>
      <c r="F5" s="54"/>
      <c r="G5" s="54"/>
    </row>
    <row r="6" spans="1:7" ht="13.5" thickBot="1" x14ac:dyDescent="0.25">
      <c r="A6" s="51" t="s">
        <v>31</v>
      </c>
      <c r="B6" s="52"/>
      <c r="C6" s="52"/>
      <c r="D6" s="52"/>
      <c r="E6" s="52"/>
      <c r="F6" s="52"/>
      <c r="G6" s="53"/>
    </row>
    <row r="7" spans="1:7" ht="12.75" customHeight="1" x14ac:dyDescent="0.2">
      <c r="A7" s="17" t="s">
        <v>2</v>
      </c>
      <c r="B7" s="41" t="s">
        <v>23</v>
      </c>
      <c r="C7" s="48" t="s">
        <v>24</v>
      </c>
      <c r="D7" s="9" t="s">
        <v>4</v>
      </c>
      <c r="E7" s="9" t="s">
        <v>4</v>
      </c>
      <c r="F7" s="9" t="s">
        <v>4</v>
      </c>
      <c r="G7" s="9" t="s">
        <v>4</v>
      </c>
    </row>
    <row r="8" spans="1:7" x14ac:dyDescent="0.2">
      <c r="A8" s="17" t="s">
        <v>3</v>
      </c>
      <c r="B8" s="42"/>
      <c r="C8" s="49"/>
      <c r="D8" s="2" t="s">
        <v>5</v>
      </c>
      <c r="E8" s="2" t="s">
        <v>5</v>
      </c>
      <c r="F8" s="2" t="s">
        <v>5</v>
      </c>
      <c r="G8" s="2" t="s">
        <v>5</v>
      </c>
    </row>
    <row r="9" spans="1:7" ht="41.25" customHeight="1" thickBot="1" x14ac:dyDescent="0.25">
      <c r="A9" s="1"/>
      <c r="B9" s="43"/>
      <c r="C9" s="50"/>
      <c r="D9" s="13" t="s">
        <v>25</v>
      </c>
      <c r="E9" s="3" t="s">
        <v>26</v>
      </c>
      <c r="F9" s="3" t="s">
        <v>27</v>
      </c>
      <c r="G9" s="3" t="s">
        <v>28</v>
      </c>
    </row>
    <row r="10" spans="1:7" ht="13.5" thickBot="1" x14ac:dyDescent="0.25">
      <c r="A10" s="18" t="s">
        <v>6</v>
      </c>
      <c r="B10" s="19">
        <f>+B12+B13+B14</f>
        <v>1191200</v>
      </c>
      <c r="C10" s="19">
        <f t="shared" ref="C10:G10" si="0">+C12+C13+C14</f>
        <v>1278029</v>
      </c>
      <c r="D10" s="19">
        <f t="shared" si="0"/>
        <v>423374</v>
      </c>
      <c r="E10" s="19">
        <f t="shared" si="0"/>
        <v>803292</v>
      </c>
      <c r="F10" s="19">
        <f t="shared" si="0"/>
        <v>0</v>
      </c>
      <c r="G10" s="19">
        <f t="shared" si="0"/>
        <v>0</v>
      </c>
    </row>
    <row r="11" spans="1:7" ht="13.5" thickBot="1" x14ac:dyDescent="0.25">
      <c r="A11" s="4" t="s">
        <v>7</v>
      </c>
      <c r="B11" s="20"/>
      <c r="C11" s="20"/>
      <c r="D11" s="20"/>
      <c r="E11" s="20"/>
      <c r="F11" s="20"/>
      <c r="G11" s="20"/>
    </row>
    <row r="12" spans="1:7" ht="13.5" thickBot="1" x14ac:dyDescent="0.25">
      <c r="A12" s="5" t="s">
        <v>8</v>
      </c>
      <c r="B12" s="20">
        <v>955800</v>
      </c>
      <c r="C12" s="20">
        <v>955800</v>
      </c>
      <c r="D12" s="20">
        <v>256733</v>
      </c>
      <c r="E12" s="20">
        <v>495097</v>
      </c>
      <c r="F12" s="20"/>
      <c r="G12" s="20"/>
    </row>
    <row r="13" spans="1:7" ht="13.5" thickBot="1" x14ac:dyDescent="0.25">
      <c r="A13" s="5" t="s">
        <v>9</v>
      </c>
      <c r="B13" s="20">
        <v>235400</v>
      </c>
      <c r="C13" s="20">
        <v>322229</v>
      </c>
      <c r="D13" s="20">
        <v>166641</v>
      </c>
      <c r="E13" s="20">
        <v>308195</v>
      </c>
      <c r="F13" s="20"/>
      <c r="G13" s="20"/>
    </row>
    <row r="14" spans="1:7" ht="13.5" thickBot="1" x14ac:dyDescent="0.25">
      <c r="A14" s="5" t="s">
        <v>10</v>
      </c>
      <c r="B14" s="20">
        <v>0</v>
      </c>
      <c r="C14" s="20">
        <v>0</v>
      </c>
      <c r="D14" s="20">
        <v>0</v>
      </c>
      <c r="E14" s="20">
        <v>0</v>
      </c>
      <c r="F14" s="20"/>
      <c r="G14" s="20"/>
    </row>
    <row r="15" spans="1:7" ht="13.5" thickBot="1" x14ac:dyDescent="0.25">
      <c r="A15" s="4"/>
      <c r="B15" s="20"/>
      <c r="C15" s="20"/>
      <c r="D15" s="20"/>
      <c r="E15" s="20"/>
      <c r="F15" s="20"/>
      <c r="G15" s="20"/>
    </row>
    <row r="16" spans="1:7" s="15" customFormat="1" ht="24.75" customHeight="1" thickBot="1" x14ac:dyDescent="0.25">
      <c r="A16" s="21" t="s">
        <v>11</v>
      </c>
      <c r="B16" s="22">
        <f>+SUM(B17:B20)</f>
        <v>0</v>
      </c>
      <c r="C16" s="22">
        <f t="shared" ref="C16:G16" si="1">+SUM(C17:C20)</f>
        <v>0</v>
      </c>
      <c r="D16" s="22">
        <f t="shared" si="1"/>
        <v>0</v>
      </c>
      <c r="E16" s="22">
        <f t="shared" si="1"/>
        <v>853624</v>
      </c>
      <c r="F16" s="22">
        <f t="shared" si="1"/>
        <v>0</v>
      </c>
      <c r="G16" s="22">
        <f t="shared" si="1"/>
        <v>0</v>
      </c>
    </row>
    <row r="17" spans="1:7" ht="13.5" thickBot="1" x14ac:dyDescent="0.25">
      <c r="A17" s="4" t="s">
        <v>20</v>
      </c>
      <c r="B17" s="20"/>
      <c r="C17" s="20"/>
      <c r="D17" s="20"/>
      <c r="E17" s="20"/>
      <c r="F17" s="20"/>
      <c r="G17" s="20"/>
    </row>
    <row r="18" spans="1:7" ht="26.25" thickBot="1" x14ac:dyDescent="0.25">
      <c r="A18" s="4" t="s">
        <v>32</v>
      </c>
      <c r="B18" s="20"/>
      <c r="C18" s="20"/>
      <c r="D18" s="20"/>
      <c r="E18" s="20"/>
      <c r="F18" s="20"/>
      <c r="G18" s="20"/>
    </row>
    <row r="19" spans="1:7" ht="13.5" thickBot="1" x14ac:dyDescent="0.25">
      <c r="A19" s="4" t="s">
        <v>33</v>
      </c>
      <c r="B19" s="20"/>
      <c r="C19" s="20"/>
      <c r="D19" s="20"/>
      <c r="E19" s="20"/>
      <c r="F19" s="20"/>
      <c r="G19" s="20"/>
    </row>
    <row r="20" spans="1:7" ht="13.5" thickBot="1" x14ac:dyDescent="0.25">
      <c r="A20" s="4" t="s">
        <v>34</v>
      </c>
      <c r="B20" s="20"/>
      <c r="C20" s="20"/>
      <c r="D20" s="20"/>
      <c r="E20" s="20">
        <v>853624</v>
      </c>
      <c r="F20" s="20"/>
      <c r="G20" s="20"/>
    </row>
    <row r="21" spans="1:7" ht="13.5" thickBot="1" x14ac:dyDescent="0.25">
      <c r="A21" s="4"/>
      <c r="B21" s="20"/>
      <c r="C21" s="20"/>
      <c r="D21" s="20"/>
      <c r="E21" s="20"/>
      <c r="F21" s="20"/>
      <c r="G21" s="20"/>
    </row>
    <row r="22" spans="1:7" ht="13.5" thickBot="1" x14ac:dyDescent="0.25">
      <c r="A22" s="18" t="s">
        <v>12</v>
      </c>
      <c r="B22" s="19">
        <f>+B16+B10</f>
        <v>1191200</v>
      </c>
      <c r="C22" s="19">
        <f t="shared" ref="C22:G22" si="2">+C16+C10</f>
        <v>1278029</v>
      </c>
      <c r="D22" s="19">
        <f t="shared" si="2"/>
        <v>423374</v>
      </c>
      <c r="E22" s="19">
        <f t="shared" si="2"/>
        <v>1656916</v>
      </c>
      <c r="F22" s="19">
        <f t="shared" si="2"/>
        <v>0</v>
      </c>
      <c r="G22" s="19">
        <f t="shared" si="2"/>
        <v>0</v>
      </c>
    </row>
    <row r="23" spans="1:7" ht="13.5" thickBot="1" x14ac:dyDescent="0.25">
      <c r="A23" s="4"/>
      <c r="B23" s="20"/>
      <c r="C23" s="20"/>
      <c r="D23" s="20"/>
      <c r="E23" s="20"/>
      <c r="F23" s="20"/>
      <c r="G23" s="20"/>
    </row>
    <row r="24" spans="1:7" ht="13.5" thickBot="1" x14ac:dyDescent="0.25">
      <c r="A24" s="4" t="s">
        <v>13</v>
      </c>
      <c r="B24" s="20">
        <v>33</v>
      </c>
      <c r="C24" s="20">
        <v>33</v>
      </c>
      <c r="D24" s="20">
        <v>29</v>
      </c>
      <c r="E24" s="20">
        <v>29</v>
      </c>
      <c r="F24" s="20"/>
      <c r="G24" s="20"/>
    </row>
    <row r="25" spans="1:7" ht="16.5" thickBot="1" x14ac:dyDescent="0.25">
      <c r="A25" s="6"/>
    </row>
    <row r="26" spans="1:7" ht="13.5" customHeight="1" thickBot="1" x14ac:dyDescent="0.25">
      <c r="A26" s="51" t="s">
        <v>35</v>
      </c>
      <c r="B26" s="52"/>
      <c r="C26" s="52"/>
      <c r="D26" s="52"/>
      <c r="E26" s="52"/>
      <c r="F26" s="52"/>
      <c r="G26" s="53"/>
    </row>
    <row r="27" spans="1:7" ht="12.75" customHeight="1" x14ac:dyDescent="0.2">
      <c r="A27" s="17" t="s">
        <v>2</v>
      </c>
      <c r="B27" s="41" t="s">
        <v>23</v>
      </c>
      <c r="C27" s="48" t="s">
        <v>24</v>
      </c>
      <c r="D27" s="9" t="s">
        <v>4</v>
      </c>
      <c r="E27" s="9" t="s">
        <v>4</v>
      </c>
      <c r="F27" s="9" t="s">
        <v>4</v>
      </c>
      <c r="G27" s="9" t="s">
        <v>4</v>
      </c>
    </row>
    <row r="28" spans="1:7" x14ac:dyDescent="0.2">
      <c r="A28" s="17" t="s">
        <v>3</v>
      </c>
      <c r="B28" s="42"/>
      <c r="C28" s="49"/>
      <c r="D28" s="2" t="s">
        <v>5</v>
      </c>
      <c r="E28" s="2" t="s">
        <v>5</v>
      </c>
      <c r="F28" s="2" t="s">
        <v>5</v>
      </c>
      <c r="G28" s="2" t="s">
        <v>5</v>
      </c>
    </row>
    <row r="29" spans="1:7" ht="39" thickBot="1" x14ac:dyDescent="0.25">
      <c r="A29" s="1"/>
      <c r="B29" s="43"/>
      <c r="C29" s="50"/>
      <c r="D29" s="13" t="s">
        <v>25</v>
      </c>
      <c r="E29" s="3" t="s">
        <v>26</v>
      </c>
      <c r="F29" s="3" t="s">
        <v>27</v>
      </c>
      <c r="G29" s="3" t="s">
        <v>28</v>
      </c>
    </row>
    <row r="30" spans="1:7" ht="13.5" thickBot="1" x14ac:dyDescent="0.25">
      <c r="A30" s="18" t="s">
        <v>6</v>
      </c>
      <c r="B30" s="19">
        <f>+B32+B33+B34</f>
        <v>741200</v>
      </c>
      <c r="C30" s="19">
        <f t="shared" ref="C30:G30" si="3">+C32+C33+C34</f>
        <v>741200</v>
      </c>
      <c r="D30" s="19">
        <f t="shared" si="3"/>
        <v>149214</v>
      </c>
      <c r="E30" s="19">
        <f t="shared" si="3"/>
        <v>241038</v>
      </c>
      <c r="F30" s="19">
        <f t="shared" si="3"/>
        <v>0</v>
      </c>
      <c r="G30" s="19">
        <f t="shared" si="3"/>
        <v>0</v>
      </c>
    </row>
    <row r="31" spans="1:7" ht="13.5" thickBot="1" x14ac:dyDescent="0.25">
      <c r="A31" s="4" t="s">
        <v>7</v>
      </c>
      <c r="B31" s="20"/>
      <c r="C31" s="20"/>
      <c r="D31" s="20"/>
      <c r="E31" s="20"/>
      <c r="F31" s="20"/>
      <c r="G31" s="20"/>
    </row>
    <row r="32" spans="1:7" ht="12.75" customHeight="1" thickBot="1" x14ac:dyDescent="0.25">
      <c r="A32" s="5" t="s">
        <v>8</v>
      </c>
      <c r="B32" s="20">
        <v>509900</v>
      </c>
      <c r="C32" s="20">
        <v>509900</v>
      </c>
      <c r="D32" s="20">
        <v>83671</v>
      </c>
      <c r="E32" s="20">
        <v>166765</v>
      </c>
      <c r="F32" s="20"/>
      <c r="G32" s="20"/>
    </row>
    <row r="33" spans="1:7" ht="13.5" thickBot="1" x14ac:dyDescent="0.25">
      <c r="A33" s="5" t="s">
        <v>9</v>
      </c>
      <c r="B33" s="20">
        <v>231300</v>
      </c>
      <c r="C33" s="20">
        <v>231300</v>
      </c>
      <c r="D33" s="20">
        <v>65543</v>
      </c>
      <c r="E33" s="20">
        <v>74273</v>
      </c>
      <c r="F33" s="20"/>
      <c r="G33" s="20"/>
    </row>
    <row r="34" spans="1:7" ht="14.25" customHeight="1" thickBot="1" x14ac:dyDescent="0.25">
      <c r="A34" s="5" t="s">
        <v>10</v>
      </c>
      <c r="B34" s="20">
        <v>0</v>
      </c>
      <c r="C34" s="20">
        <v>0</v>
      </c>
      <c r="D34" s="20">
        <v>0</v>
      </c>
      <c r="E34" s="20">
        <v>0</v>
      </c>
      <c r="F34" s="20"/>
      <c r="G34" s="20"/>
    </row>
    <row r="35" spans="1:7" ht="13.5" thickBot="1" x14ac:dyDescent="0.25">
      <c r="A35" s="4"/>
      <c r="B35" s="20"/>
      <c r="C35" s="20"/>
      <c r="D35" s="20"/>
      <c r="E35" s="20"/>
      <c r="F35" s="20"/>
      <c r="G35" s="20"/>
    </row>
    <row r="36" spans="1:7" ht="26.25" thickBot="1" x14ac:dyDescent="0.25">
      <c r="A36" s="21" t="s">
        <v>11</v>
      </c>
      <c r="B36" s="22">
        <f>+SUM(B37:B40)</f>
        <v>88771900</v>
      </c>
      <c r="C36" s="22">
        <f t="shared" ref="C36:G36" si="4">+SUM(C37:C40)</f>
        <v>88771900</v>
      </c>
      <c r="D36" s="22">
        <f t="shared" si="4"/>
        <v>4326768</v>
      </c>
      <c r="E36" s="22">
        <f t="shared" si="4"/>
        <v>17473968</v>
      </c>
      <c r="F36" s="22">
        <f t="shared" si="4"/>
        <v>0</v>
      </c>
      <c r="G36" s="22">
        <f t="shared" si="4"/>
        <v>0</v>
      </c>
    </row>
    <row r="37" spans="1:7" ht="13.5" thickBot="1" x14ac:dyDescent="0.25">
      <c r="A37" s="4" t="s">
        <v>20</v>
      </c>
      <c r="B37" s="20"/>
      <c r="C37" s="20"/>
      <c r="D37" s="20"/>
      <c r="E37" s="20"/>
      <c r="F37" s="20"/>
      <c r="G37" s="20"/>
    </row>
    <row r="38" spans="1:7" ht="26.25" thickBot="1" x14ac:dyDescent="0.25">
      <c r="A38" s="4" t="s">
        <v>32</v>
      </c>
      <c r="B38" s="20">
        <v>37120000</v>
      </c>
      <c r="C38" s="20">
        <v>37120000</v>
      </c>
      <c r="D38" s="20">
        <v>4326768</v>
      </c>
      <c r="E38" s="20">
        <v>17118486</v>
      </c>
      <c r="F38" s="20"/>
      <c r="G38" s="20"/>
    </row>
    <row r="39" spans="1:7" ht="13.5" thickBot="1" x14ac:dyDescent="0.25">
      <c r="A39" s="4" t="s">
        <v>33</v>
      </c>
      <c r="B39" s="20">
        <v>51651900</v>
      </c>
      <c r="C39" s="20">
        <v>51651900</v>
      </c>
      <c r="D39" s="20">
        <v>0</v>
      </c>
      <c r="E39" s="20">
        <v>355482</v>
      </c>
      <c r="F39" s="20"/>
      <c r="G39" s="20"/>
    </row>
    <row r="40" spans="1:7" ht="13.5" thickBot="1" x14ac:dyDescent="0.25">
      <c r="A40" s="4" t="s">
        <v>34</v>
      </c>
      <c r="B40" s="20"/>
      <c r="C40" s="20"/>
      <c r="D40" s="20"/>
      <c r="E40" s="20"/>
      <c r="F40" s="20"/>
      <c r="G40" s="20"/>
    </row>
    <row r="41" spans="1:7" ht="13.5" thickBot="1" x14ac:dyDescent="0.25">
      <c r="A41" s="4"/>
      <c r="B41" s="20"/>
      <c r="C41" s="20"/>
      <c r="D41" s="20"/>
      <c r="E41" s="20"/>
      <c r="F41" s="20"/>
      <c r="G41" s="20"/>
    </row>
    <row r="42" spans="1:7" ht="26.25" customHeight="1" thickBot="1" x14ac:dyDescent="0.25">
      <c r="A42" s="18" t="s">
        <v>12</v>
      </c>
      <c r="B42" s="19">
        <f>+B36+B30</f>
        <v>89513100</v>
      </c>
      <c r="C42" s="19">
        <f t="shared" ref="C42:G42" si="5">+C36+C30</f>
        <v>89513100</v>
      </c>
      <c r="D42" s="19">
        <f t="shared" si="5"/>
        <v>4475982</v>
      </c>
      <c r="E42" s="19">
        <f t="shared" si="5"/>
        <v>17715006</v>
      </c>
      <c r="F42" s="19">
        <f t="shared" si="5"/>
        <v>0</v>
      </c>
      <c r="G42" s="19">
        <f t="shared" si="5"/>
        <v>0</v>
      </c>
    </row>
    <row r="43" spans="1:7" ht="13.5" thickBot="1" x14ac:dyDescent="0.25">
      <c r="A43" s="4"/>
      <c r="B43" s="20"/>
      <c r="C43" s="20"/>
      <c r="D43" s="20"/>
      <c r="E43" s="20"/>
      <c r="F43" s="20"/>
      <c r="G43" s="20"/>
    </row>
    <row r="44" spans="1:7" ht="13.5" thickBot="1" x14ac:dyDescent="0.25">
      <c r="A44" s="4" t="s">
        <v>13</v>
      </c>
      <c r="B44" s="20">
        <v>23</v>
      </c>
      <c r="C44" s="20">
        <v>23</v>
      </c>
      <c r="D44" s="20">
        <v>13</v>
      </c>
      <c r="E44" s="20">
        <v>13</v>
      </c>
      <c r="F44" s="20"/>
      <c r="G44" s="20"/>
    </row>
    <row r="45" spans="1:7" ht="16.5" thickBot="1" x14ac:dyDescent="0.25">
      <c r="A45" s="6"/>
    </row>
    <row r="46" spans="1:7" ht="13.5" customHeight="1" thickBot="1" x14ac:dyDescent="0.25">
      <c r="A46" s="51" t="s">
        <v>36</v>
      </c>
      <c r="B46" s="52"/>
      <c r="C46" s="52"/>
      <c r="D46" s="52"/>
      <c r="E46" s="52"/>
      <c r="F46" s="52"/>
      <c r="G46" s="53"/>
    </row>
    <row r="47" spans="1:7" ht="12.75" customHeight="1" x14ac:dyDescent="0.2">
      <c r="A47" s="17" t="s">
        <v>2</v>
      </c>
      <c r="B47" s="41" t="s">
        <v>23</v>
      </c>
      <c r="C47" s="48" t="s">
        <v>24</v>
      </c>
      <c r="D47" s="9" t="s">
        <v>4</v>
      </c>
      <c r="E47" s="9" t="s">
        <v>4</v>
      </c>
      <c r="F47" s="9" t="s">
        <v>4</v>
      </c>
      <c r="G47" s="9" t="s">
        <v>4</v>
      </c>
    </row>
    <row r="48" spans="1:7" x14ac:dyDescent="0.2">
      <c r="A48" s="17" t="s">
        <v>3</v>
      </c>
      <c r="B48" s="42"/>
      <c r="C48" s="49"/>
      <c r="D48" s="2" t="s">
        <v>5</v>
      </c>
      <c r="E48" s="2" t="s">
        <v>5</v>
      </c>
      <c r="F48" s="2" t="s">
        <v>5</v>
      </c>
      <c r="G48" s="2" t="s">
        <v>5</v>
      </c>
    </row>
    <row r="49" spans="1:7" ht="39" thickBot="1" x14ac:dyDescent="0.25">
      <c r="A49" s="1"/>
      <c r="B49" s="43"/>
      <c r="C49" s="50"/>
      <c r="D49" s="13" t="s">
        <v>25</v>
      </c>
      <c r="E49" s="3" t="s">
        <v>26</v>
      </c>
      <c r="F49" s="3" t="s">
        <v>27</v>
      </c>
      <c r="G49" s="3" t="s">
        <v>28</v>
      </c>
    </row>
    <row r="50" spans="1:7" ht="13.5" thickBot="1" x14ac:dyDescent="0.25">
      <c r="A50" s="18" t="s">
        <v>6</v>
      </c>
      <c r="B50" s="19">
        <f>+B52+B53+B54</f>
        <v>1936800</v>
      </c>
      <c r="C50" s="19">
        <f t="shared" ref="C50:G50" si="6">+C52+C53+C54</f>
        <v>1936800</v>
      </c>
      <c r="D50" s="19">
        <f t="shared" si="6"/>
        <v>473642</v>
      </c>
      <c r="E50" s="19">
        <f t="shared" si="6"/>
        <v>918165</v>
      </c>
      <c r="F50" s="19">
        <f t="shared" si="6"/>
        <v>0</v>
      </c>
      <c r="G50" s="19">
        <f t="shared" si="6"/>
        <v>0</v>
      </c>
    </row>
    <row r="51" spans="1:7" ht="13.5" thickBot="1" x14ac:dyDescent="0.25">
      <c r="A51" s="4" t="s">
        <v>7</v>
      </c>
      <c r="B51" s="20"/>
      <c r="C51" s="20"/>
      <c r="D51" s="20"/>
      <c r="E51" s="20"/>
      <c r="F51" s="20"/>
      <c r="G51" s="20"/>
    </row>
    <row r="52" spans="1:7" ht="13.5" thickBot="1" x14ac:dyDescent="0.25">
      <c r="A52" s="5" t="s">
        <v>8</v>
      </c>
      <c r="B52" s="20">
        <v>1578600</v>
      </c>
      <c r="C52" s="20">
        <v>1578600</v>
      </c>
      <c r="D52" s="20">
        <v>398034</v>
      </c>
      <c r="E52" s="20">
        <v>777587</v>
      </c>
      <c r="F52" s="20"/>
      <c r="G52" s="20"/>
    </row>
    <row r="53" spans="1:7" ht="13.5" thickBot="1" x14ac:dyDescent="0.25">
      <c r="A53" s="5" t="s">
        <v>9</v>
      </c>
      <c r="B53" s="20">
        <v>308200</v>
      </c>
      <c r="C53" s="20">
        <v>308200</v>
      </c>
      <c r="D53" s="20">
        <v>75608</v>
      </c>
      <c r="E53" s="20">
        <v>140578</v>
      </c>
      <c r="F53" s="20"/>
      <c r="G53" s="20"/>
    </row>
    <row r="54" spans="1:7" ht="13.5" thickBot="1" x14ac:dyDescent="0.25">
      <c r="A54" s="5" t="s">
        <v>10</v>
      </c>
      <c r="B54" s="20">
        <v>50000</v>
      </c>
      <c r="C54" s="20">
        <v>50000</v>
      </c>
      <c r="D54" s="20">
        <v>0</v>
      </c>
      <c r="E54" s="20">
        <v>0</v>
      </c>
      <c r="F54" s="20"/>
      <c r="G54" s="20"/>
    </row>
    <row r="55" spans="1:7" ht="13.5" thickBot="1" x14ac:dyDescent="0.25">
      <c r="A55" s="4"/>
      <c r="B55" s="20"/>
      <c r="C55" s="20"/>
      <c r="D55" s="20"/>
      <c r="E55" s="20"/>
      <c r="F55" s="20"/>
      <c r="G55" s="20"/>
    </row>
    <row r="56" spans="1:7" ht="26.25" thickBot="1" x14ac:dyDescent="0.25">
      <c r="A56" s="21" t="s">
        <v>11</v>
      </c>
      <c r="B56" s="22">
        <f>+SUM(B57:B60)</f>
        <v>0</v>
      </c>
      <c r="C56" s="22">
        <f t="shared" ref="C56:G56" si="7">+SUM(C57:C60)</f>
        <v>0</v>
      </c>
      <c r="D56" s="22">
        <f t="shared" si="7"/>
        <v>0</v>
      </c>
      <c r="E56" s="22">
        <f t="shared" si="7"/>
        <v>0</v>
      </c>
      <c r="F56" s="22">
        <f t="shared" si="7"/>
        <v>0</v>
      </c>
      <c r="G56" s="22">
        <f t="shared" si="7"/>
        <v>0</v>
      </c>
    </row>
    <row r="57" spans="1:7" ht="13.5" thickBot="1" x14ac:dyDescent="0.25">
      <c r="A57" s="4" t="s">
        <v>20</v>
      </c>
      <c r="B57" s="20"/>
      <c r="C57" s="20"/>
      <c r="D57" s="20"/>
      <c r="E57" s="20"/>
      <c r="F57" s="20"/>
      <c r="G57" s="20"/>
    </row>
    <row r="58" spans="1:7" ht="26.25" thickBot="1" x14ac:dyDescent="0.25">
      <c r="A58" s="4" t="s">
        <v>32</v>
      </c>
      <c r="B58" s="20"/>
      <c r="C58" s="20"/>
      <c r="D58" s="20"/>
      <c r="E58" s="20"/>
      <c r="F58" s="20"/>
      <c r="G58" s="20"/>
    </row>
    <row r="59" spans="1:7" ht="13.5" thickBot="1" x14ac:dyDescent="0.25">
      <c r="A59" s="4" t="s">
        <v>33</v>
      </c>
      <c r="B59" s="20"/>
      <c r="C59" s="20"/>
      <c r="D59" s="20"/>
      <c r="E59" s="20"/>
      <c r="F59" s="20"/>
      <c r="G59" s="20"/>
    </row>
    <row r="60" spans="1:7" ht="13.5" thickBot="1" x14ac:dyDescent="0.25">
      <c r="A60" s="4" t="s">
        <v>34</v>
      </c>
      <c r="B60" s="20"/>
      <c r="C60" s="20"/>
      <c r="D60" s="20"/>
      <c r="E60" s="20"/>
      <c r="F60" s="20"/>
      <c r="G60" s="20"/>
    </row>
    <row r="61" spans="1:7" ht="13.5" thickBot="1" x14ac:dyDescent="0.25">
      <c r="A61" s="4"/>
      <c r="B61" s="20"/>
      <c r="C61" s="20"/>
      <c r="D61" s="20"/>
      <c r="E61" s="20"/>
      <c r="F61" s="20"/>
      <c r="G61" s="20"/>
    </row>
    <row r="62" spans="1:7" ht="13.5" thickBot="1" x14ac:dyDescent="0.25">
      <c r="A62" s="18" t="s">
        <v>12</v>
      </c>
      <c r="B62" s="19">
        <f>+B56+B50</f>
        <v>1936800</v>
      </c>
      <c r="C62" s="19">
        <f t="shared" ref="C62:G62" si="8">+C56+C50</f>
        <v>1936800</v>
      </c>
      <c r="D62" s="19">
        <f t="shared" si="8"/>
        <v>473642</v>
      </c>
      <c r="E62" s="19">
        <f t="shared" si="8"/>
        <v>918165</v>
      </c>
      <c r="F62" s="19">
        <f t="shared" si="8"/>
        <v>0</v>
      </c>
      <c r="G62" s="19">
        <f t="shared" si="8"/>
        <v>0</v>
      </c>
    </row>
    <row r="63" spans="1:7" ht="13.5" thickBot="1" x14ac:dyDescent="0.25">
      <c r="A63" s="4"/>
      <c r="B63" s="20"/>
      <c r="C63" s="20"/>
      <c r="D63" s="20"/>
      <c r="E63" s="20"/>
      <c r="F63" s="20"/>
      <c r="G63" s="20"/>
    </row>
    <row r="64" spans="1:7" ht="13.5" thickBot="1" x14ac:dyDescent="0.25">
      <c r="A64" s="4" t="s">
        <v>13</v>
      </c>
      <c r="B64" s="20">
        <v>76</v>
      </c>
      <c r="C64" s="20">
        <v>76</v>
      </c>
      <c r="D64" s="20">
        <v>71</v>
      </c>
      <c r="E64" s="20">
        <v>71</v>
      </c>
      <c r="F64" s="20"/>
      <c r="G64" s="20"/>
    </row>
    <row r="65" spans="1:7" ht="57" customHeight="1" thickBot="1" x14ac:dyDescent="0.25">
      <c r="A65" s="6"/>
    </row>
    <row r="66" spans="1:7" ht="13.5" thickBot="1" x14ac:dyDescent="0.25">
      <c r="A66" s="51" t="s">
        <v>37</v>
      </c>
      <c r="B66" s="52"/>
      <c r="C66" s="52"/>
      <c r="D66" s="52"/>
      <c r="E66" s="52"/>
      <c r="F66" s="52"/>
      <c r="G66" s="53"/>
    </row>
    <row r="67" spans="1:7" ht="12.75" customHeight="1" x14ac:dyDescent="0.2">
      <c r="A67" s="17" t="s">
        <v>2</v>
      </c>
      <c r="B67" s="41" t="s">
        <v>23</v>
      </c>
      <c r="C67" s="48" t="s">
        <v>24</v>
      </c>
      <c r="D67" s="9" t="s">
        <v>4</v>
      </c>
      <c r="E67" s="9" t="s">
        <v>4</v>
      </c>
      <c r="F67" s="9" t="s">
        <v>4</v>
      </c>
      <c r="G67" s="9" t="s">
        <v>4</v>
      </c>
    </row>
    <row r="68" spans="1:7" x14ac:dyDescent="0.2">
      <c r="A68" s="17" t="s">
        <v>3</v>
      </c>
      <c r="B68" s="42"/>
      <c r="C68" s="49"/>
      <c r="D68" s="2" t="s">
        <v>5</v>
      </c>
      <c r="E68" s="2" t="s">
        <v>5</v>
      </c>
      <c r="F68" s="2" t="s">
        <v>5</v>
      </c>
      <c r="G68" s="2" t="s">
        <v>5</v>
      </c>
    </row>
    <row r="69" spans="1:7" ht="39" thickBot="1" x14ac:dyDescent="0.25">
      <c r="A69" s="1"/>
      <c r="B69" s="43"/>
      <c r="C69" s="50"/>
      <c r="D69" s="13" t="s">
        <v>25</v>
      </c>
      <c r="E69" s="3" t="s">
        <v>26</v>
      </c>
      <c r="F69" s="3" t="s">
        <v>27</v>
      </c>
      <c r="G69" s="3" t="s">
        <v>28</v>
      </c>
    </row>
    <row r="70" spans="1:7" ht="13.5" thickBot="1" x14ac:dyDescent="0.25">
      <c r="A70" s="18" t="s">
        <v>6</v>
      </c>
      <c r="B70" s="19">
        <f>+B72+B73+B74</f>
        <v>1786500</v>
      </c>
      <c r="C70" s="19">
        <f t="shared" ref="C70:G70" si="9">+C72+C73+C74</f>
        <v>1960700</v>
      </c>
      <c r="D70" s="19">
        <f t="shared" si="9"/>
        <v>322492</v>
      </c>
      <c r="E70" s="19">
        <f t="shared" si="9"/>
        <v>999399</v>
      </c>
      <c r="F70" s="19">
        <f t="shared" si="9"/>
        <v>0</v>
      </c>
      <c r="G70" s="19">
        <f t="shared" si="9"/>
        <v>0</v>
      </c>
    </row>
    <row r="71" spans="1:7" ht="13.5" thickBot="1" x14ac:dyDescent="0.25">
      <c r="A71" s="4" t="s">
        <v>7</v>
      </c>
      <c r="B71" s="20"/>
      <c r="C71" s="20"/>
      <c r="D71" s="20"/>
      <c r="E71" s="20"/>
      <c r="F71" s="20"/>
      <c r="G71" s="20"/>
    </row>
    <row r="72" spans="1:7" ht="13.5" thickBot="1" x14ac:dyDescent="0.25">
      <c r="A72" s="5" t="s">
        <v>8</v>
      </c>
      <c r="B72" s="20">
        <v>1226500</v>
      </c>
      <c r="C72" s="20">
        <v>1254000</v>
      </c>
      <c r="D72" s="20">
        <v>316433</v>
      </c>
      <c r="E72" s="20">
        <v>625429</v>
      </c>
      <c r="F72" s="20"/>
      <c r="G72" s="20"/>
    </row>
    <row r="73" spans="1:7" ht="13.5" thickBot="1" x14ac:dyDescent="0.25">
      <c r="A73" s="5" t="s">
        <v>9</v>
      </c>
      <c r="B73" s="20">
        <v>560000</v>
      </c>
      <c r="C73" s="20">
        <v>706700</v>
      </c>
      <c r="D73" s="20">
        <v>6059</v>
      </c>
      <c r="E73" s="20">
        <v>373970</v>
      </c>
      <c r="F73" s="20"/>
      <c r="G73" s="20"/>
    </row>
    <row r="74" spans="1:7" ht="13.5" thickBot="1" x14ac:dyDescent="0.25">
      <c r="A74" s="5" t="s">
        <v>10</v>
      </c>
      <c r="B74" s="20">
        <v>0</v>
      </c>
      <c r="C74" s="20">
        <v>0</v>
      </c>
      <c r="D74" s="20">
        <v>0</v>
      </c>
      <c r="E74" s="20">
        <v>0</v>
      </c>
      <c r="F74" s="20"/>
      <c r="G74" s="20"/>
    </row>
    <row r="75" spans="1:7" ht="13.5" thickBot="1" x14ac:dyDescent="0.25">
      <c r="A75" s="4"/>
      <c r="B75" s="20"/>
      <c r="C75" s="20"/>
      <c r="D75" s="20"/>
      <c r="E75" s="20"/>
      <c r="F75" s="20"/>
      <c r="G75" s="20"/>
    </row>
    <row r="76" spans="1:7" ht="26.25" thickBot="1" x14ac:dyDescent="0.25">
      <c r="A76" s="21" t="s">
        <v>11</v>
      </c>
      <c r="B76" s="22">
        <f>+SUM(B77:B80)</f>
        <v>0</v>
      </c>
      <c r="C76" s="22">
        <f t="shared" ref="C76:G76" si="10">+SUM(C77:C80)</f>
        <v>0</v>
      </c>
      <c r="D76" s="22">
        <f t="shared" si="10"/>
        <v>0</v>
      </c>
      <c r="E76" s="22">
        <f t="shared" si="10"/>
        <v>0</v>
      </c>
      <c r="F76" s="22">
        <f t="shared" si="10"/>
        <v>0</v>
      </c>
      <c r="G76" s="22">
        <f t="shared" si="10"/>
        <v>0</v>
      </c>
    </row>
    <row r="77" spans="1:7" ht="13.5" thickBot="1" x14ac:dyDescent="0.25">
      <c r="A77" s="4" t="s">
        <v>20</v>
      </c>
      <c r="B77" s="20"/>
      <c r="C77" s="20"/>
      <c r="D77" s="20"/>
      <c r="E77" s="20"/>
      <c r="F77" s="20"/>
      <c r="G77" s="20"/>
    </row>
    <row r="78" spans="1:7" ht="26.25" thickBot="1" x14ac:dyDescent="0.25">
      <c r="A78" s="4" t="s">
        <v>32</v>
      </c>
      <c r="B78" s="20"/>
      <c r="C78" s="20"/>
      <c r="D78" s="20"/>
      <c r="E78" s="20"/>
      <c r="F78" s="20"/>
      <c r="G78" s="20"/>
    </row>
    <row r="79" spans="1:7" ht="13.5" thickBot="1" x14ac:dyDescent="0.25">
      <c r="A79" s="4" t="s">
        <v>33</v>
      </c>
      <c r="B79" s="20"/>
      <c r="C79" s="20"/>
      <c r="D79" s="20"/>
      <c r="E79" s="20"/>
      <c r="F79" s="20"/>
      <c r="G79" s="20"/>
    </row>
    <row r="80" spans="1:7" ht="13.5" thickBot="1" x14ac:dyDescent="0.25">
      <c r="A80" s="4" t="s">
        <v>34</v>
      </c>
      <c r="B80" s="20"/>
      <c r="C80" s="20"/>
      <c r="D80" s="20"/>
      <c r="E80" s="20"/>
      <c r="F80" s="20"/>
      <c r="G80" s="20"/>
    </row>
    <row r="81" spans="1:7" ht="13.5" thickBot="1" x14ac:dyDescent="0.25">
      <c r="A81" s="4"/>
      <c r="B81" s="20"/>
      <c r="C81" s="20"/>
      <c r="D81" s="20"/>
      <c r="E81" s="20"/>
      <c r="F81" s="20"/>
      <c r="G81" s="20"/>
    </row>
    <row r="82" spans="1:7" ht="13.5" thickBot="1" x14ac:dyDescent="0.25">
      <c r="A82" s="18" t="s">
        <v>12</v>
      </c>
      <c r="B82" s="19">
        <f>+B76+B70</f>
        <v>1786500</v>
      </c>
      <c r="C82" s="19">
        <f t="shared" ref="C82:G82" si="11">+C76+C70</f>
        <v>1960700</v>
      </c>
      <c r="D82" s="19">
        <f t="shared" si="11"/>
        <v>322492</v>
      </c>
      <c r="E82" s="19">
        <f t="shared" si="11"/>
        <v>999399</v>
      </c>
      <c r="F82" s="19">
        <f t="shared" si="11"/>
        <v>0</v>
      </c>
      <c r="G82" s="19">
        <f t="shared" si="11"/>
        <v>0</v>
      </c>
    </row>
    <row r="83" spans="1:7" ht="13.5" thickBot="1" x14ac:dyDescent="0.25">
      <c r="A83" s="4"/>
      <c r="B83" s="20"/>
      <c r="C83" s="20"/>
      <c r="D83" s="20"/>
      <c r="E83" s="20"/>
      <c r="F83" s="20"/>
      <c r="G83" s="20"/>
    </row>
    <row r="84" spans="1:7" ht="13.5" thickBot="1" x14ac:dyDescent="0.25">
      <c r="A84" s="4" t="s">
        <v>13</v>
      </c>
      <c r="B84" s="20">
        <v>44</v>
      </c>
      <c r="C84" s="20">
        <v>44</v>
      </c>
      <c r="D84" s="20">
        <v>40</v>
      </c>
      <c r="E84" s="20">
        <v>40</v>
      </c>
      <c r="F84" s="20"/>
      <c r="G84" s="20"/>
    </row>
    <row r="85" spans="1:7" ht="16.5" thickBot="1" x14ac:dyDescent="0.25">
      <c r="A85" s="6"/>
    </row>
    <row r="86" spans="1:7" ht="13.5" thickBot="1" x14ac:dyDescent="0.25">
      <c r="A86" s="51" t="s">
        <v>38</v>
      </c>
      <c r="B86" s="52"/>
      <c r="C86" s="52"/>
      <c r="D86" s="52"/>
      <c r="E86" s="52"/>
      <c r="F86" s="52"/>
      <c r="G86" s="53"/>
    </row>
    <row r="87" spans="1:7" ht="12.75" customHeight="1" x14ac:dyDescent="0.2">
      <c r="A87" s="17" t="s">
        <v>2</v>
      </c>
      <c r="B87" s="41" t="s">
        <v>23</v>
      </c>
      <c r="C87" s="48" t="s">
        <v>24</v>
      </c>
      <c r="D87" s="9" t="s">
        <v>4</v>
      </c>
      <c r="E87" s="9" t="s">
        <v>4</v>
      </c>
      <c r="F87" s="9" t="s">
        <v>4</v>
      </c>
      <c r="G87" s="9" t="s">
        <v>4</v>
      </c>
    </row>
    <row r="88" spans="1:7" x14ac:dyDescent="0.2">
      <c r="A88" s="17" t="s">
        <v>3</v>
      </c>
      <c r="B88" s="42"/>
      <c r="C88" s="49"/>
      <c r="D88" s="2" t="s">
        <v>5</v>
      </c>
      <c r="E88" s="2" t="s">
        <v>5</v>
      </c>
      <c r="F88" s="2" t="s">
        <v>5</v>
      </c>
      <c r="G88" s="2" t="s">
        <v>5</v>
      </c>
    </row>
    <row r="89" spans="1:7" ht="39" thickBot="1" x14ac:dyDescent="0.25">
      <c r="A89" s="1"/>
      <c r="B89" s="43"/>
      <c r="C89" s="50"/>
      <c r="D89" s="13" t="s">
        <v>25</v>
      </c>
      <c r="E89" s="3" t="s">
        <v>26</v>
      </c>
      <c r="F89" s="3" t="s">
        <v>27</v>
      </c>
      <c r="G89" s="3" t="s">
        <v>28</v>
      </c>
    </row>
    <row r="90" spans="1:7" ht="13.5" thickBot="1" x14ac:dyDescent="0.25">
      <c r="A90" s="18" t="s">
        <v>6</v>
      </c>
      <c r="B90" s="19">
        <f>+B92+B93+B94</f>
        <v>4245700</v>
      </c>
      <c r="C90" s="19">
        <f t="shared" ref="C90:G90" si="12">+C92+C93+C94</f>
        <v>4246415</v>
      </c>
      <c r="D90" s="19">
        <f t="shared" si="12"/>
        <v>928000</v>
      </c>
      <c r="E90" s="19">
        <f t="shared" si="12"/>
        <v>1698068</v>
      </c>
      <c r="F90" s="19">
        <f t="shared" si="12"/>
        <v>0</v>
      </c>
      <c r="G90" s="19">
        <f t="shared" si="12"/>
        <v>0</v>
      </c>
    </row>
    <row r="91" spans="1:7" ht="13.5" thickBot="1" x14ac:dyDescent="0.25">
      <c r="A91" s="4" t="s">
        <v>7</v>
      </c>
      <c r="B91" s="20"/>
      <c r="C91" s="20"/>
      <c r="D91" s="20"/>
      <c r="E91" s="20"/>
      <c r="F91" s="20"/>
      <c r="G91" s="20"/>
    </row>
    <row r="92" spans="1:7" ht="13.5" thickBot="1" x14ac:dyDescent="0.25">
      <c r="A92" s="5" t="s">
        <v>8</v>
      </c>
      <c r="B92" s="20">
        <v>2276800</v>
      </c>
      <c r="C92" s="20">
        <v>2352515</v>
      </c>
      <c r="D92" s="20">
        <v>562222</v>
      </c>
      <c r="E92" s="20">
        <v>1154499</v>
      </c>
      <c r="F92" s="20"/>
      <c r="G92" s="20"/>
    </row>
    <row r="93" spans="1:7" ht="13.5" thickBot="1" x14ac:dyDescent="0.25">
      <c r="A93" s="5" t="s">
        <v>9</v>
      </c>
      <c r="B93" s="20">
        <v>1218900</v>
      </c>
      <c r="C93" s="20">
        <v>1143900</v>
      </c>
      <c r="D93" s="20">
        <v>356532</v>
      </c>
      <c r="E93" s="20">
        <v>533973</v>
      </c>
      <c r="F93" s="20"/>
      <c r="G93" s="20"/>
    </row>
    <row r="94" spans="1:7" ht="13.5" thickBot="1" x14ac:dyDescent="0.25">
      <c r="A94" s="5" t="s">
        <v>10</v>
      </c>
      <c r="B94" s="20">
        <v>750000</v>
      </c>
      <c r="C94" s="20">
        <v>750000</v>
      </c>
      <c r="D94" s="20">
        <v>9246</v>
      </c>
      <c r="E94" s="20">
        <v>9596</v>
      </c>
      <c r="F94" s="20"/>
      <c r="G94" s="20"/>
    </row>
    <row r="95" spans="1:7" ht="13.5" thickBot="1" x14ac:dyDescent="0.25">
      <c r="A95" s="4"/>
      <c r="B95" s="20"/>
      <c r="C95" s="20"/>
      <c r="D95" s="20"/>
      <c r="E95" s="20"/>
      <c r="F95" s="20"/>
      <c r="G95" s="20"/>
    </row>
    <row r="96" spans="1:7" ht="26.25" thickBot="1" x14ac:dyDescent="0.25">
      <c r="A96" s="21" t="s">
        <v>11</v>
      </c>
      <c r="B96" s="22">
        <f>+SUM(B97:B100)</f>
        <v>0</v>
      </c>
      <c r="C96" s="22">
        <f t="shared" ref="C96:G96" si="13">+SUM(C97:C100)</f>
        <v>0</v>
      </c>
      <c r="D96" s="22">
        <f t="shared" si="13"/>
        <v>0</v>
      </c>
      <c r="E96" s="22">
        <f t="shared" si="13"/>
        <v>0</v>
      </c>
      <c r="F96" s="22">
        <f t="shared" si="13"/>
        <v>0</v>
      </c>
      <c r="G96" s="22">
        <f t="shared" si="13"/>
        <v>0</v>
      </c>
    </row>
    <row r="97" spans="1:7" ht="13.5" thickBot="1" x14ac:dyDescent="0.25">
      <c r="A97" s="4" t="s">
        <v>20</v>
      </c>
      <c r="B97" s="20"/>
      <c r="C97" s="20"/>
      <c r="D97" s="20"/>
      <c r="E97" s="20"/>
      <c r="F97" s="20"/>
      <c r="G97" s="20"/>
    </row>
    <row r="98" spans="1:7" ht="26.25" thickBot="1" x14ac:dyDescent="0.25">
      <c r="A98" s="4" t="s">
        <v>32</v>
      </c>
      <c r="B98" s="20"/>
      <c r="C98" s="20"/>
      <c r="D98" s="20"/>
      <c r="E98" s="20"/>
      <c r="F98" s="20"/>
      <c r="G98" s="20"/>
    </row>
    <row r="99" spans="1:7" ht="13.5" thickBot="1" x14ac:dyDescent="0.25">
      <c r="A99" s="4" t="s">
        <v>33</v>
      </c>
      <c r="B99" s="20"/>
      <c r="C99" s="20"/>
      <c r="D99" s="20"/>
      <c r="E99" s="20"/>
      <c r="F99" s="20"/>
      <c r="G99" s="20"/>
    </row>
    <row r="100" spans="1:7" ht="13.5" thickBot="1" x14ac:dyDescent="0.25">
      <c r="A100" s="4" t="s">
        <v>34</v>
      </c>
      <c r="B100" s="20"/>
      <c r="C100" s="20"/>
      <c r="D100" s="20"/>
      <c r="E100" s="20"/>
      <c r="F100" s="20"/>
      <c r="G100" s="20"/>
    </row>
    <row r="101" spans="1:7" ht="13.5" thickBot="1" x14ac:dyDescent="0.25">
      <c r="A101" s="4"/>
      <c r="B101" s="20"/>
      <c r="C101" s="20"/>
      <c r="D101" s="20"/>
      <c r="E101" s="20"/>
      <c r="F101" s="20"/>
      <c r="G101" s="20"/>
    </row>
    <row r="102" spans="1:7" ht="13.5" thickBot="1" x14ac:dyDescent="0.25">
      <c r="A102" s="18" t="s">
        <v>12</v>
      </c>
      <c r="B102" s="19">
        <f>+B96+B90</f>
        <v>4245700</v>
      </c>
      <c r="C102" s="19">
        <f t="shared" ref="C102:G102" si="14">+C96+C90</f>
        <v>4246415</v>
      </c>
      <c r="D102" s="19">
        <f t="shared" si="14"/>
        <v>928000</v>
      </c>
      <c r="E102" s="19">
        <f t="shared" si="14"/>
        <v>1698068</v>
      </c>
      <c r="F102" s="19">
        <f t="shared" si="14"/>
        <v>0</v>
      </c>
      <c r="G102" s="19">
        <f t="shared" si="14"/>
        <v>0</v>
      </c>
    </row>
    <row r="103" spans="1:7" ht="13.5" thickBot="1" x14ac:dyDescent="0.25">
      <c r="A103" s="4"/>
      <c r="B103" s="20"/>
      <c r="C103" s="20"/>
      <c r="D103" s="20"/>
      <c r="E103" s="20"/>
      <c r="F103" s="20"/>
      <c r="G103" s="20"/>
    </row>
    <row r="104" spans="1:7" ht="13.5" thickBot="1" x14ac:dyDescent="0.25">
      <c r="A104" s="4" t="s">
        <v>13</v>
      </c>
      <c r="B104" s="20">
        <v>75</v>
      </c>
      <c r="C104" s="20">
        <v>75</v>
      </c>
      <c r="D104" s="20">
        <v>69</v>
      </c>
      <c r="E104" s="20">
        <v>68</v>
      </c>
      <c r="F104" s="20"/>
      <c r="G104" s="20"/>
    </row>
    <row r="105" spans="1:7" ht="15.75" x14ac:dyDescent="0.2">
      <c r="A105" s="6"/>
    </row>
    <row r="106" spans="1:7" ht="15.75" x14ac:dyDescent="0.2">
      <c r="A106" s="6"/>
    </row>
    <row r="107" spans="1:7" ht="12.75" customHeight="1" x14ac:dyDescent="0.2">
      <c r="A107" s="55" t="s">
        <v>51</v>
      </c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ht="13.5" thickBot="1" x14ac:dyDescent="0.25"/>
    <row r="110" spans="1:7" ht="13.5" thickBot="1" x14ac:dyDescent="0.25">
      <c r="A110" s="51" t="s">
        <v>39</v>
      </c>
      <c r="B110" s="52"/>
      <c r="C110" s="52"/>
      <c r="D110" s="52"/>
      <c r="E110" s="52"/>
      <c r="F110" s="52"/>
      <c r="G110" s="53"/>
    </row>
    <row r="111" spans="1:7" ht="12.75" customHeight="1" x14ac:dyDescent="0.2">
      <c r="A111" s="17" t="s">
        <v>21</v>
      </c>
      <c r="B111" s="41" t="s">
        <v>23</v>
      </c>
      <c r="C111" s="48" t="s">
        <v>24</v>
      </c>
      <c r="D111" s="9" t="s">
        <v>4</v>
      </c>
      <c r="E111" s="9" t="s">
        <v>4</v>
      </c>
      <c r="F111" s="9" t="s">
        <v>4</v>
      </c>
      <c r="G111" s="9" t="s">
        <v>4</v>
      </c>
    </row>
    <row r="112" spans="1:7" x14ac:dyDescent="0.2">
      <c r="A112" s="17" t="s">
        <v>3</v>
      </c>
      <c r="B112" s="42"/>
      <c r="C112" s="49"/>
      <c r="D112" s="2" t="s">
        <v>5</v>
      </c>
      <c r="E112" s="2" t="s">
        <v>5</v>
      </c>
      <c r="F112" s="2" t="s">
        <v>5</v>
      </c>
      <c r="G112" s="2" t="s">
        <v>5</v>
      </c>
    </row>
    <row r="113" spans="1:7" ht="39" thickBot="1" x14ac:dyDescent="0.25">
      <c r="A113" s="1"/>
      <c r="B113" s="43"/>
      <c r="C113" s="50"/>
      <c r="D113" s="13" t="s">
        <v>25</v>
      </c>
      <c r="E113" s="3" t="s">
        <v>26</v>
      </c>
      <c r="F113" s="3" t="s">
        <v>27</v>
      </c>
      <c r="G113" s="3" t="s">
        <v>28</v>
      </c>
    </row>
    <row r="114" spans="1:7" ht="13.5" thickBot="1" x14ac:dyDescent="0.25">
      <c r="A114" s="18" t="s">
        <v>6</v>
      </c>
      <c r="B114" s="23">
        <f>+B116+B117+B118</f>
        <v>9901400</v>
      </c>
      <c r="C114" s="23">
        <f t="shared" ref="C114:G114" si="15">+C116+C117+C118</f>
        <v>10163144</v>
      </c>
      <c r="D114" s="23">
        <f t="shared" si="15"/>
        <v>2296722</v>
      </c>
      <c r="E114" s="23">
        <f t="shared" si="15"/>
        <v>4659962</v>
      </c>
      <c r="F114" s="23">
        <f t="shared" si="15"/>
        <v>0</v>
      </c>
      <c r="G114" s="23">
        <f t="shared" si="15"/>
        <v>0</v>
      </c>
    </row>
    <row r="115" spans="1:7" ht="13.5" thickBot="1" x14ac:dyDescent="0.25">
      <c r="A115" s="4" t="s">
        <v>7</v>
      </c>
      <c r="B115" s="24"/>
      <c r="C115" s="24"/>
      <c r="D115" s="24"/>
      <c r="E115" s="24"/>
      <c r="F115" s="24"/>
      <c r="G115" s="24"/>
    </row>
    <row r="116" spans="1:7" ht="13.5" thickBot="1" x14ac:dyDescent="0.25">
      <c r="A116" s="5" t="s">
        <v>8</v>
      </c>
      <c r="B116" s="24">
        <f>B12+B32+B52+B72+B92</f>
        <v>6547600</v>
      </c>
      <c r="C116" s="24">
        <f t="shared" ref="C116:G116" si="16">C12+C32+C52+C72+C92</f>
        <v>6650815</v>
      </c>
      <c r="D116" s="24">
        <f t="shared" si="16"/>
        <v>1617093</v>
      </c>
      <c r="E116" s="24">
        <f t="shared" si="16"/>
        <v>3219377</v>
      </c>
      <c r="F116" s="24">
        <f t="shared" si="16"/>
        <v>0</v>
      </c>
      <c r="G116" s="24">
        <f t="shared" si="16"/>
        <v>0</v>
      </c>
    </row>
    <row r="117" spans="1:7" ht="13.5" thickBot="1" x14ac:dyDescent="0.25">
      <c r="A117" s="5" t="s">
        <v>9</v>
      </c>
      <c r="B117" s="24">
        <f t="shared" ref="B117:G118" si="17">B13+B33+B53+B73+B93</f>
        <v>2553800</v>
      </c>
      <c r="C117" s="24">
        <f t="shared" si="17"/>
        <v>2712329</v>
      </c>
      <c r="D117" s="24">
        <f t="shared" si="17"/>
        <v>670383</v>
      </c>
      <c r="E117" s="24">
        <f t="shared" si="17"/>
        <v>1430989</v>
      </c>
      <c r="F117" s="24">
        <f t="shared" si="17"/>
        <v>0</v>
      </c>
      <c r="G117" s="24">
        <f t="shared" si="17"/>
        <v>0</v>
      </c>
    </row>
    <row r="118" spans="1:7" ht="13.5" thickBot="1" x14ac:dyDescent="0.25">
      <c r="A118" s="5" t="s">
        <v>10</v>
      </c>
      <c r="B118" s="24">
        <f t="shared" si="17"/>
        <v>800000</v>
      </c>
      <c r="C118" s="24">
        <f t="shared" si="17"/>
        <v>800000</v>
      </c>
      <c r="D118" s="24">
        <f t="shared" si="17"/>
        <v>9246</v>
      </c>
      <c r="E118" s="24">
        <f t="shared" si="17"/>
        <v>9596</v>
      </c>
      <c r="F118" s="24">
        <f t="shared" si="17"/>
        <v>0</v>
      </c>
      <c r="G118" s="24">
        <f t="shared" si="17"/>
        <v>0</v>
      </c>
    </row>
    <row r="119" spans="1:7" ht="13.5" thickBot="1" x14ac:dyDescent="0.25">
      <c r="A119" s="4"/>
      <c r="B119" s="24"/>
      <c r="C119" s="24"/>
      <c r="D119" s="24"/>
      <c r="E119" s="24"/>
      <c r="F119" s="24"/>
      <c r="G119" s="24"/>
    </row>
    <row r="120" spans="1:7" ht="26.25" thickBot="1" x14ac:dyDescent="0.25">
      <c r="A120" s="21" t="s">
        <v>11</v>
      </c>
      <c r="B120" s="25">
        <f>+SUM(B121:B124)</f>
        <v>88771900</v>
      </c>
      <c r="C120" s="25">
        <f t="shared" ref="C120:G120" si="18">+SUM(C121:C124)</f>
        <v>88771900</v>
      </c>
      <c r="D120" s="25">
        <f t="shared" si="18"/>
        <v>4326768</v>
      </c>
      <c r="E120" s="25">
        <f t="shared" si="18"/>
        <v>18327592</v>
      </c>
      <c r="F120" s="25">
        <f t="shared" si="18"/>
        <v>0</v>
      </c>
      <c r="G120" s="25">
        <f t="shared" si="18"/>
        <v>0</v>
      </c>
    </row>
    <row r="121" spans="1:7" ht="13.5" thickBot="1" x14ac:dyDescent="0.25">
      <c r="A121" s="4" t="s">
        <v>20</v>
      </c>
      <c r="B121" s="24"/>
      <c r="C121" s="24"/>
      <c r="D121" s="24"/>
      <c r="E121" s="24"/>
      <c r="F121" s="24"/>
      <c r="G121" s="24"/>
    </row>
    <row r="122" spans="1:7" ht="26.25" thickBot="1" x14ac:dyDescent="0.25">
      <c r="A122" s="4" t="s">
        <v>32</v>
      </c>
      <c r="B122" s="24">
        <f t="shared" ref="B122:G124" si="19">B18+B38+B58+B78+B98</f>
        <v>37120000</v>
      </c>
      <c r="C122" s="24">
        <f t="shared" si="19"/>
        <v>37120000</v>
      </c>
      <c r="D122" s="24">
        <f t="shared" si="19"/>
        <v>4326768</v>
      </c>
      <c r="E122" s="24">
        <f t="shared" si="19"/>
        <v>17118486</v>
      </c>
      <c r="F122" s="24">
        <f t="shared" si="19"/>
        <v>0</v>
      </c>
      <c r="G122" s="24">
        <f t="shared" si="19"/>
        <v>0</v>
      </c>
    </row>
    <row r="123" spans="1:7" ht="13.5" thickBot="1" x14ac:dyDescent="0.25">
      <c r="A123" s="4" t="s">
        <v>33</v>
      </c>
      <c r="B123" s="24">
        <f t="shared" si="19"/>
        <v>51651900</v>
      </c>
      <c r="C123" s="24">
        <f t="shared" si="19"/>
        <v>51651900</v>
      </c>
      <c r="D123" s="24">
        <f t="shared" si="19"/>
        <v>0</v>
      </c>
      <c r="E123" s="24">
        <f t="shared" si="19"/>
        <v>355482</v>
      </c>
      <c r="F123" s="24">
        <f t="shared" si="19"/>
        <v>0</v>
      </c>
      <c r="G123" s="24">
        <f t="shared" si="19"/>
        <v>0</v>
      </c>
    </row>
    <row r="124" spans="1:7" ht="13.5" thickBot="1" x14ac:dyDescent="0.25">
      <c r="A124" s="4" t="s">
        <v>34</v>
      </c>
      <c r="B124" s="24">
        <f t="shared" si="19"/>
        <v>0</v>
      </c>
      <c r="C124" s="24">
        <f t="shared" si="19"/>
        <v>0</v>
      </c>
      <c r="D124" s="24">
        <f t="shared" si="19"/>
        <v>0</v>
      </c>
      <c r="E124" s="24">
        <f t="shared" si="19"/>
        <v>853624</v>
      </c>
      <c r="F124" s="24">
        <f t="shared" si="19"/>
        <v>0</v>
      </c>
      <c r="G124" s="24">
        <f t="shared" si="19"/>
        <v>0</v>
      </c>
    </row>
    <row r="125" spans="1:7" ht="13.5" thickBot="1" x14ac:dyDescent="0.25">
      <c r="A125" s="4"/>
      <c r="B125" s="24"/>
      <c r="C125" s="24"/>
      <c r="D125" s="24"/>
      <c r="E125" s="24"/>
      <c r="F125" s="24"/>
      <c r="G125" s="24"/>
    </row>
    <row r="126" spans="1:7" ht="13.5" thickBot="1" x14ac:dyDescent="0.25">
      <c r="A126" s="18" t="s">
        <v>12</v>
      </c>
      <c r="B126" s="23">
        <f>+B120+B114</f>
        <v>98673300</v>
      </c>
      <c r="C126" s="23">
        <f t="shared" ref="C126:G126" si="20">+C120+C114</f>
        <v>98935044</v>
      </c>
      <c r="D126" s="23">
        <f t="shared" si="20"/>
        <v>6623490</v>
      </c>
      <c r="E126" s="23">
        <f t="shared" si="20"/>
        <v>22987554</v>
      </c>
      <c r="F126" s="23">
        <f t="shared" si="20"/>
        <v>0</v>
      </c>
      <c r="G126" s="23">
        <f t="shared" si="20"/>
        <v>0</v>
      </c>
    </row>
    <row r="127" spans="1:7" ht="13.5" thickBot="1" x14ac:dyDescent="0.25">
      <c r="A127" s="4"/>
      <c r="B127" s="24"/>
      <c r="C127" s="24"/>
      <c r="D127" s="24"/>
      <c r="E127" s="24"/>
      <c r="F127" s="24"/>
      <c r="G127" s="24"/>
    </row>
    <row r="128" spans="1:7" ht="13.5" thickBot="1" x14ac:dyDescent="0.25">
      <c r="A128" s="4" t="s">
        <v>13</v>
      </c>
      <c r="B128" s="24">
        <f t="shared" ref="B128:G128" si="21">B24+B44+B64+B84+B104</f>
        <v>251</v>
      </c>
      <c r="C128" s="24">
        <f t="shared" si="21"/>
        <v>251</v>
      </c>
      <c r="D128" s="24">
        <f t="shared" si="21"/>
        <v>222</v>
      </c>
      <c r="E128" s="24">
        <f t="shared" si="21"/>
        <v>221</v>
      </c>
      <c r="F128" s="24">
        <f t="shared" si="21"/>
        <v>0</v>
      </c>
      <c r="G128" s="24">
        <f t="shared" si="21"/>
        <v>0</v>
      </c>
    </row>
    <row r="129" spans="1:1" ht="15.75" x14ac:dyDescent="0.2">
      <c r="A129" s="6"/>
    </row>
  </sheetData>
  <mergeCells count="22">
    <mergeCell ref="B111:B113"/>
    <mergeCell ref="C111:C113"/>
    <mergeCell ref="A86:G86"/>
    <mergeCell ref="B87:B89"/>
    <mergeCell ref="C87:C89"/>
    <mergeCell ref="A107:G108"/>
    <mergeCell ref="A110:G110"/>
    <mergeCell ref="A46:G46"/>
    <mergeCell ref="B47:B49"/>
    <mergeCell ref="C47:C49"/>
    <mergeCell ref="A66:G66"/>
    <mergeCell ref="B67:B69"/>
    <mergeCell ref="C67:C69"/>
    <mergeCell ref="B27:B29"/>
    <mergeCell ref="C27:C29"/>
    <mergeCell ref="A6:G6"/>
    <mergeCell ref="B7:B9"/>
    <mergeCell ref="A3:G3"/>
    <mergeCell ref="A4:G4"/>
    <mergeCell ref="A5:G5"/>
    <mergeCell ref="C7:C9"/>
    <mergeCell ref="A26:G26"/>
  </mergeCells>
  <pageMargins left="0.70866141732283472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User</cp:lastModifiedBy>
  <cp:lastPrinted>2018-07-25T14:51:21Z</cp:lastPrinted>
  <dcterms:created xsi:type="dcterms:W3CDTF">2016-04-01T09:51:31Z</dcterms:created>
  <dcterms:modified xsi:type="dcterms:W3CDTF">2018-07-26T09:41:03Z</dcterms:modified>
</cp:coreProperties>
</file>